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Anna.i.Zannetos\Documents\OPTIC\Filtering Tool\"/>
    </mc:Choice>
  </mc:AlternateContent>
  <xr:revisionPtr revIDLastSave="0" documentId="8_{15145D2F-5A76-4981-8711-57C78F413CE8}" xr6:coauthVersionLast="45" xr6:coauthVersionMax="45" xr10:uidLastSave="{00000000-0000-0000-0000-000000000000}"/>
  <bookViews>
    <workbookView xWindow="-110" yWindow="-110" windowWidth="19420" windowHeight="10420" activeTab="2" xr2:uid="{776B7788-B0B0-4125-AE32-BB34D46BDAF0}"/>
  </bookViews>
  <sheets>
    <sheet name="Home" sheetId="3" r:id="rId1"/>
    <sheet name="Search by Element of Practice" sheetId="4" r:id="rId2"/>
    <sheet name="Browse All Tasks" sheetId="7" r:id="rId3"/>
    <sheet name="Updated Double Entry - Mastery" sheetId="10" state="hidden" r:id="rId4"/>
    <sheet name="Mastery" sheetId="9" state="hidden" r:id="rId5"/>
    <sheet name="Double Entry - Mastery" sheetId="1" state="hidden" r:id="rId6"/>
    <sheet name="Drop Down List" sheetId="5" state="hidden" r:id="rId7"/>
  </sheets>
  <definedNames>
    <definedName name="_xlnm._FilterDatabase" localSheetId="2" hidden="1">'Browse All Tasks'!$B$5:$F$5</definedName>
    <definedName name="_xlnm._FilterDatabase" localSheetId="5" hidden="1">'Double Entry - Mastery'!$B$1:$E$99</definedName>
    <definedName name="_xlnm._FilterDatabase" localSheetId="1" hidden="1">'Search by Element of Practice'!$B$9:$F$9</definedName>
    <definedName name="_xlnm._FilterDatabase" localSheetId="3" hidden="1">'Updated Double Entry - Mastery'!$A$39:$I$39</definedName>
    <definedName name="SecondFocusElement">'Drop Down List'!$E$13:INDEX('Drop Down List'!$E$13:$E$19,COUNTIF('Drop Down List'!$E$13:$E$19,"?*"))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10" l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F151" i="10" s="1"/>
  <c r="F152" i="10" s="1"/>
  <c r="F153" i="10" s="1"/>
  <c r="F154" i="10" s="1"/>
  <c r="F155" i="10" s="1"/>
  <c r="F156" i="10" s="1"/>
  <c r="F157" i="10" s="1"/>
  <c r="F158" i="10" s="1"/>
  <c r="F159" i="10" s="1"/>
  <c r="F160" i="10" s="1"/>
  <c r="F161" i="10" s="1"/>
  <c r="F162" i="10" s="1"/>
  <c r="F163" i="10" s="1"/>
  <c r="F164" i="10" s="1"/>
  <c r="F165" i="10" s="1"/>
  <c r="F166" i="10" s="1"/>
  <c r="F167" i="10" s="1"/>
  <c r="F168" i="10" s="1"/>
  <c r="F169" i="10" s="1"/>
  <c r="F170" i="10" s="1"/>
  <c r="F171" i="10" s="1"/>
  <c r="F172" i="10" s="1"/>
  <c r="F173" i="10" s="1"/>
  <c r="F174" i="10" s="1"/>
  <c r="F175" i="10" s="1"/>
  <c r="F176" i="10" s="1"/>
  <c r="F177" i="10" s="1"/>
  <c r="F178" i="10" s="1"/>
  <c r="F179" i="10" s="1"/>
  <c r="F180" i="10" s="1"/>
  <c r="F181" i="10" s="1"/>
  <c r="F182" i="10" s="1"/>
  <c r="F183" i="10" s="1"/>
  <c r="F184" i="10" s="1"/>
  <c r="F185" i="10" s="1"/>
  <c r="F186" i="10" s="1"/>
  <c r="F187" i="10" s="1"/>
  <c r="F188" i="10" s="1"/>
  <c r="F189" i="10" s="1"/>
  <c r="F190" i="10" s="1"/>
  <c r="F191" i="10" s="1"/>
  <c r="F192" i="10" s="1"/>
  <c r="F193" i="10" s="1"/>
  <c r="F194" i="10" s="1"/>
  <c r="F195" i="10" s="1"/>
  <c r="F196" i="10" s="1"/>
  <c r="F197" i="10" s="1"/>
  <c r="F198" i="10" s="1"/>
  <c r="F199" i="10" s="1"/>
  <c r="F200" i="10" s="1"/>
  <c r="F201" i="10" s="1"/>
  <c r="F202" i="10" s="1"/>
  <c r="F203" i="10" s="1"/>
  <c r="F204" i="10" s="1"/>
  <c r="F205" i="10" s="1"/>
  <c r="F206" i="10" s="1"/>
  <c r="F207" i="10" s="1"/>
  <c r="F208" i="10" s="1"/>
  <c r="F209" i="10" s="1"/>
  <c r="F210" i="10" s="1"/>
  <c r="F211" i="10" s="1"/>
  <c r="F212" i="10" s="1"/>
  <c r="F213" i="10" s="1"/>
  <c r="F214" i="10" s="1"/>
  <c r="F215" i="10" s="1"/>
  <c r="F216" i="10" s="1"/>
  <c r="F217" i="10" s="1"/>
  <c r="F218" i="10" s="1"/>
  <c r="F219" i="10" s="1"/>
  <c r="F220" i="10" s="1"/>
  <c r="F221" i="10" s="1"/>
  <c r="F222" i="10" s="1"/>
  <c r="F223" i="10" s="1"/>
  <c r="F224" i="10" s="1"/>
  <c r="F225" i="10" s="1"/>
  <c r="F226" i="10" s="1"/>
  <c r="F227" i="10" s="1"/>
  <c r="F228" i="10" s="1"/>
  <c r="F229" i="10" s="1"/>
  <c r="F52" i="10"/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216" i="10"/>
  <c r="G217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8" i="10"/>
  <c r="G169" i="10"/>
  <c r="G170" i="10"/>
  <c r="G171" i="10"/>
  <c r="G172" i="10"/>
  <c r="G173" i="10"/>
  <c r="G174" i="10"/>
  <c r="G175" i="10"/>
  <c r="G176" i="10"/>
  <c r="G177" i="10"/>
  <c r="G218" i="10"/>
  <c r="G219" i="10"/>
  <c r="G220" i="10"/>
  <c r="G221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222" i="10"/>
  <c r="G223" i="10"/>
  <c r="G224" i="10"/>
  <c r="G225" i="10"/>
  <c r="G226" i="10"/>
  <c r="G227" i="10"/>
  <c r="G228" i="10"/>
  <c r="G229" i="10"/>
  <c r="G196" i="10"/>
  <c r="G197" i="10"/>
  <c r="G198" i="10"/>
  <c r="G199" i="10"/>
  <c r="G200" i="10"/>
  <c r="G201" i="10"/>
  <c r="G202" i="10"/>
  <c r="G203" i="10"/>
  <c r="G210" i="10"/>
  <c r="G211" i="10"/>
  <c r="G212" i="10"/>
  <c r="G213" i="10"/>
  <c r="G214" i="10"/>
  <c r="G215" i="10"/>
  <c r="G114" i="10"/>
  <c r="G115" i="10"/>
  <c r="G166" i="10"/>
  <c r="G178" i="10"/>
  <c r="G179" i="10"/>
  <c r="G180" i="10"/>
  <c r="G204" i="10"/>
  <c r="G205" i="10"/>
  <c r="G206" i="10"/>
  <c r="G116" i="10"/>
  <c r="G117" i="10"/>
  <c r="G167" i="10"/>
  <c r="G181" i="10"/>
  <c r="G182" i="10"/>
  <c r="G183" i="10"/>
  <c r="G207" i="10"/>
  <c r="G208" i="10"/>
  <c r="G209" i="10"/>
  <c r="G2" i="10"/>
  <c r="H8" i="10" l="1"/>
  <c r="H7" i="10"/>
  <c r="H199" i="10"/>
  <c r="H173" i="10"/>
  <c r="H105" i="10"/>
  <c r="H39" i="10"/>
  <c r="H181" i="10"/>
  <c r="H179" i="10"/>
  <c r="H212" i="10"/>
  <c r="H198" i="10"/>
  <c r="H224" i="10"/>
  <c r="H190" i="10"/>
  <c r="H220" i="10"/>
  <c r="H172" i="10"/>
  <c r="H162" i="10"/>
  <c r="H154" i="10"/>
  <c r="H146" i="10"/>
  <c r="H140" i="10"/>
  <c r="H132" i="10"/>
  <c r="H124" i="10"/>
  <c r="H112" i="10"/>
  <c r="H104" i="10"/>
  <c r="H96" i="10"/>
  <c r="H88" i="10"/>
  <c r="H80" i="10"/>
  <c r="H70" i="10"/>
  <c r="H62" i="10"/>
  <c r="H54" i="10"/>
  <c r="H46" i="10"/>
  <c r="H38" i="10"/>
  <c r="H30" i="10"/>
  <c r="H22" i="10"/>
  <c r="H14" i="10"/>
  <c r="H6" i="10"/>
  <c r="H225" i="10"/>
  <c r="H141" i="10"/>
  <c r="H97" i="10"/>
  <c r="H55" i="10"/>
  <c r="H167" i="10"/>
  <c r="H178" i="10"/>
  <c r="H211" i="10"/>
  <c r="H197" i="10"/>
  <c r="H223" i="10"/>
  <c r="H189" i="10"/>
  <c r="H219" i="10"/>
  <c r="H171" i="10"/>
  <c r="H161" i="10"/>
  <c r="H153" i="10"/>
  <c r="H217" i="10"/>
  <c r="H139" i="10"/>
  <c r="H131" i="10"/>
  <c r="H123" i="10"/>
  <c r="H111" i="10"/>
  <c r="H103" i="10"/>
  <c r="H95" i="10"/>
  <c r="H87" i="10"/>
  <c r="H79" i="10"/>
  <c r="H69" i="10"/>
  <c r="H61" i="10"/>
  <c r="H53" i="10"/>
  <c r="H45" i="10"/>
  <c r="H37" i="10"/>
  <c r="H29" i="10"/>
  <c r="H21" i="10"/>
  <c r="H13" i="10"/>
  <c r="H5" i="10"/>
  <c r="H180" i="10"/>
  <c r="H155" i="10"/>
  <c r="H89" i="10"/>
  <c r="H31" i="10"/>
  <c r="H2" i="10"/>
  <c r="H117" i="10"/>
  <c r="H166" i="10"/>
  <c r="H210" i="10"/>
  <c r="H196" i="10"/>
  <c r="H222" i="10"/>
  <c r="H188" i="10"/>
  <c r="H218" i="10"/>
  <c r="H170" i="10"/>
  <c r="H160" i="10"/>
  <c r="H152" i="10"/>
  <c r="H216" i="10"/>
  <c r="H138" i="10"/>
  <c r="H130" i="10"/>
  <c r="H122" i="10"/>
  <c r="H110" i="10"/>
  <c r="H102" i="10"/>
  <c r="H94" i="10"/>
  <c r="H86" i="10"/>
  <c r="H77" i="10"/>
  <c r="H68" i="10"/>
  <c r="H60" i="10"/>
  <c r="H52" i="10"/>
  <c r="H44" i="10"/>
  <c r="H36" i="10"/>
  <c r="H28" i="10"/>
  <c r="H20" i="10"/>
  <c r="H12" i="10"/>
  <c r="H4" i="10"/>
  <c r="H213" i="10"/>
  <c r="H163" i="10"/>
  <c r="H113" i="10"/>
  <c r="H47" i="10"/>
  <c r="H209" i="10"/>
  <c r="H116" i="10"/>
  <c r="H115" i="10"/>
  <c r="H203" i="10"/>
  <c r="H229" i="10"/>
  <c r="H195" i="10"/>
  <c r="H187" i="10"/>
  <c r="H177" i="10"/>
  <c r="H169" i="10"/>
  <c r="H159" i="10"/>
  <c r="H151" i="10"/>
  <c r="H145" i="10"/>
  <c r="H137" i="10"/>
  <c r="H129" i="10"/>
  <c r="H121" i="10"/>
  <c r="H109" i="10"/>
  <c r="H101" i="10"/>
  <c r="H93" i="10"/>
  <c r="H85" i="10"/>
  <c r="H75" i="10"/>
  <c r="H67" i="10"/>
  <c r="H59" i="10"/>
  <c r="H51" i="10"/>
  <c r="H43" i="10"/>
  <c r="H35" i="10"/>
  <c r="H27" i="10"/>
  <c r="H19" i="10"/>
  <c r="H11" i="10"/>
  <c r="H3" i="10"/>
  <c r="H221" i="10"/>
  <c r="H125" i="10"/>
  <c r="H63" i="10"/>
  <c r="H15" i="10"/>
  <c r="H208" i="10"/>
  <c r="H206" i="10"/>
  <c r="H114" i="10"/>
  <c r="H202" i="10"/>
  <c r="H228" i="10"/>
  <c r="H194" i="10"/>
  <c r="H186" i="10"/>
  <c r="H176" i="10"/>
  <c r="H168" i="10"/>
  <c r="H158" i="10"/>
  <c r="H150" i="10"/>
  <c r="H144" i="10"/>
  <c r="H136" i="10"/>
  <c r="H128" i="10"/>
  <c r="H120" i="10"/>
  <c r="H108" i="10"/>
  <c r="H100" i="10"/>
  <c r="H92" i="10"/>
  <c r="H84" i="10"/>
  <c r="H74" i="10"/>
  <c r="H66" i="10"/>
  <c r="H58" i="10"/>
  <c r="H50" i="10"/>
  <c r="H42" i="10"/>
  <c r="H34" i="10"/>
  <c r="H26" i="10"/>
  <c r="H18" i="10"/>
  <c r="H10" i="10"/>
  <c r="H78" i="10"/>
  <c r="H191" i="10"/>
  <c r="H133" i="10"/>
  <c r="H71" i="10"/>
  <c r="H23" i="10"/>
  <c r="H207" i="10"/>
  <c r="H205" i="10"/>
  <c r="H215" i="10"/>
  <c r="H201" i="10"/>
  <c r="H227" i="10"/>
  <c r="H193" i="10"/>
  <c r="H185" i="10"/>
  <c r="H175" i="10"/>
  <c r="H165" i="10"/>
  <c r="H157" i="10"/>
  <c r="H149" i="10"/>
  <c r="H143" i="10"/>
  <c r="H135" i="10"/>
  <c r="H127" i="10"/>
  <c r="H119" i="10"/>
  <c r="H107" i="10"/>
  <c r="H99" i="10"/>
  <c r="H91" i="10"/>
  <c r="H83" i="10"/>
  <c r="H73" i="10"/>
  <c r="H65" i="10"/>
  <c r="H57" i="10"/>
  <c r="H49" i="10"/>
  <c r="H41" i="10"/>
  <c r="H33" i="10"/>
  <c r="H25" i="10"/>
  <c r="H17" i="10"/>
  <c r="H9" i="10"/>
  <c r="H76" i="10"/>
  <c r="H182" i="10"/>
  <c r="H147" i="10"/>
  <c r="H81" i="10"/>
  <c r="H183" i="10"/>
  <c r="H204" i="10"/>
  <c r="H214" i="10"/>
  <c r="H200" i="10"/>
  <c r="H226" i="10"/>
  <c r="H192" i="10"/>
  <c r="H184" i="10"/>
  <c r="H174" i="10"/>
  <c r="H164" i="10"/>
  <c r="H156" i="10"/>
  <c r="H148" i="10"/>
  <c r="H142" i="10"/>
  <c r="H134" i="10"/>
  <c r="H126" i="10"/>
  <c r="H118" i="10"/>
  <c r="H106" i="10"/>
  <c r="H98" i="10"/>
  <c r="H90" i="10"/>
  <c r="H82" i="10"/>
  <c r="H72" i="10"/>
  <c r="H64" i="10"/>
  <c r="H56" i="10"/>
  <c r="H48" i="10"/>
  <c r="H40" i="10"/>
  <c r="H32" i="10"/>
  <c r="H24" i="10"/>
  <c r="H16" i="10"/>
  <c r="G3" i="1"/>
  <c r="G4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60" i="1"/>
  <c r="G61" i="1"/>
  <c r="G62" i="1"/>
  <c r="G64" i="1"/>
  <c r="G65" i="1"/>
  <c r="G66" i="1"/>
  <c r="G68" i="1"/>
  <c r="G69" i="1"/>
  <c r="G70" i="1"/>
  <c r="G71" i="1"/>
  <c r="G72" i="1"/>
  <c r="G74" i="1"/>
  <c r="G75" i="1"/>
  <c r="G76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6" i="1"/>
  <c r="G127" i="1"/>
  <c r="G128" i="1"/>
  <c r="G129" i="1"/>
  <c r="G130" i="1"/>
  <c r="G131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8" i="1"/>
  <c r="G189" i="1"/>
  <c r="G190" i="1"/>
  <c r="G191" i="1"/>
  <c r="G192" i="1"/>
  <c r="G194" i="1"/>
  <c r="G196" i="1"/>
  <c r="G197" i="1"/>
  <c r="G198" i="1"/>
  <c r="G199" i="1"/>
  <c r="G200" i="1"/>
  <c r="G201" i="1"/>
  <c r="G202" i="1"/>
  <c r="G203" i="1"/>
  <c r="G204" i="1"/>
  <c r="G206" i="1"/>
  <c r="G207" i="1"/>
  <c r="G208" i="1"/>
  <c r="G209" i="1"/>
  <c r="G210" i="1"/>
  <c r="G211" i="1"/>
  <c r="G2" i="1"/>
  <c r="B111" i="4" a="1"/>
  <c r="B111" i="4" s="1"/>
  <c r="C111" i="4" a="1"/>
  <c r="C111" i="4" s="1"/>
  <c r="D111" i="4" a="1"/>
  <c r="D111" i="4" s="1"/>
  <c r="E111" i="4" a="1"/>
  <c r="E111" i="4" s="1"/>
  <c r="F111" i="4" a="1"/>
  <c r="F111" i="4" s="1"/>
  <c r="F42" i="1"/>
  <c r="F121" i="1"/>
  <c r="F154" i="1"/>
  <c r="F155" i="1"/>
  <c r="G155" i="1" s="1"/>
  <c r="F156" i="1"/>
  <c r="F157" i="1"/>
  <c r="F21" i="1"/>
  <c r="F22" i="1"/>
  <c r="F43" i="1"/>
  <c r="F52" i="1"/>
  <c r="F53" i="1"/>
  <c r="G53" i="1" s="1"/>
  <c r="F54" i="1"/>
  <c r="F55" i="1"/>
  <c r="F56" i="1"/>
  <c r="F57" i="1"/>
  <c r="F67" i="1"/>
  <c r="G67" i="1" s="1"/>
  <c r="F68" i="1"/>
  <c r="F69" i="1"/>
  <c r="F70" i="1"/>
  <c r="F71" i="1"/>
  <c r="F72" i="1"/>
  <c r="F73" i="1"/>
  <c r="G73" i="1" s="1"/>
  <c r="F81" i="1"/>
  <c r="F82" i="1"/>
  <c r="F83" i="1"/>
  <c r="F84" i="1"/>
  <c r="F85" i="1"/>
  <c r="F86" i="1"/>
  <c r="F87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22" i="1"/>
  <c r="F123" i="1"/>
  <c r="F124" i="1"/>
  <c r="F125" i="1"/>
  <c r="F126" i="1"/>
  <c r="F135" i="1"/>
  <c r="F136" i="1"/>
  <c r="F137" i="1"/>
  <c r="F138" i="1"/>
  <c r="F139" i="1"/>
  <c r="F140" i="1"/>
  <c r="F141" i="1"/>
  <c r="F158" i="1"/>
  <c r="F159" i="1"/>
  <c r="F160" i="1"/>
  <c r="F161" i="1"/>
  <c r="F162" i="1"/>
  <c r="F163" i="1"/>
  <c r="F169" i="1"/>
  <c r="G169" i="1" s="1"/>
  <c r="F170" i="1"/>
  <c r="F171" i="1"/>
  <c r="F172" i="1"/>
  <c r="F173" i="1"/>
  <c r="F184" i="1"/>
  <c r="F185" i="1"/>
  <c r="F186" i="1"/>
  <c r="F187" i="1"/>
  <c r="G187" i="1" s="1"/>
  <c r="F188" i="1"/>
  <c r="F189" i="1"/>
  <c r="F202" i="1"/>
  <c r="F203" i="1"/>
  <c r="F204" i="1"/>
  <c r="F205" i="1"/>
  <c r="G205" i="1" s="1"/>
  <c r="F209" i="1"/>
  <c r="F210" i="1"/>
  <c r="F211" i="1"/>
  <c r="F143" i="1"/>
  <c r="F176" i="1"/>
  <c r="F177" i="1"/>
  <c r="F194" i="1"/>
  <c r="F195" i="1"/>
  <c r="G195" i="1" s="1"/>
  <c r="F196" i="1"/>
  <c r="F197" i="1"/>
  <c r="F23" i="1"/>
  <c r="F24" i="1"/>
  <c r="F25" i="1"/>
  <c r="G25" i="1" s="1"/>
  <c r="F26" i="1"/>
  <c r="F27" i="1"/>
  <c r="F28" i="1"/>
  <c r="F29" i="1"/>
  <c r="F30" i="1"/>
  <c r="F31" i="1"/>
  <c r="F32" i="1"/>
  <c r="F33" i="1"/>
  <c r="F34" i="1"/>
  <c r="F35" i="1"/>
  <c r="F58" i="1"/>
  <c r="F59" i="1"/>
  <c r="G59" i="1" s="1"/>
  <c r="F127" i="1"/>
  <c r="F36" i="1"/>
  <c r="F37" i="1"/>
  <c r="F38" i="1"/>
  <c r="F39" i="1"/>
  <c r="B56" i="4" l="1" a="1"/>
  <c r="B56" i="4" s="1"/>
  <c r="C56" i="4" a="1"/>
  <c r="C56" i="4" s="1"/>
  <c r="D56" i="4" a="1"/>
  <c r="D56" i="4" s="1"/>
  <c r="E56" i="4" a="1"/>
  <c r="E56" i="4" s="1"/>
  <c r="F56" i="4" a="1"/>
  <c r="F56" i="4" s="1"/>
  <c r="F23" i="4" a="1"/>
  <c r="F23" i="4" s="1"/>
  <c r="B23" i="4" a="1"/>
  <c r="B23" i="4" s="1"/>
  <c r="C23" i="4" a="1"/>
  <c r="C23" i="4" s="1"/>
  <c r="D23" i="4" a="1"/>
  <c r="D23" i="4" s="1"/>
  <c r="E23" i="4" a="1"/>
  <c r="E23" i="4" s="1"/>
  <c r="F64" i="4" a="1"/>
  <c r="F64" i="4" s="1"/>
  <c r="B64" i="4" a="1"/>
  <c r="B64" i="4" s="1"/>
  <c r="C64" i="4" a="1"/>
  <c r="C64" i="4" s="1"/>
  <c r="D64" i="4" a="1"/>
  <c r="D64" i="4" s="1"/>
  <c r="E64" i="4" a="1"/>
  <c r="E64" i="4" s="1"/>
  <c r="B65" i="4" a="1"/>
  <c r="B65" i="4" s="1"/>
  <c r="C65" i="4" a="1"/>
  <c r="C65" i="4" s="1"/>
  <c r="D65" i="4" a="1"/>
  <c r="D65" i="4" s="1"/>
  <c r="E65" i="4" a="1"/>
  <c r="E65" i="4" s="1"/>
  <c r="F65" i="4" a="1"/>
  <c r="F65" i="4" s="1"/>
  <c r="D58" i="4" a="1"/>
  <c r="D58" i="4" s="1"/>
  <c r="E58" i="4" a="1"/>
  <c r="E58" i="4" s="1"/>
  <c r="F58" i="4" a="1"/>
  <c r="F58" i="4" s="1"/>
  <c r="C58" i="4" a="1"/>
  <c r="C58" i="4" s="1"/>
  <c r="B58" i="4" a="1"/>
  <c r="B58" i="4" s="1"/>
  <c r="B51" i="4" a="1"/>
  <c r="B51" i="4" s="1"/>
  <c r="C51" i="4" a="1"/>
  <c r="C51" i="4" s="1"/>
  <c r="D51" i="4" a="1"/>
  <c r="D51" i="4" s="1"/>
  <c r="E51" i="4" a="1"/>
  <c r="E51" i="4" s="1"/>
  <c r="F51" i="4" a="1"/>
  <c r="F51" i="4" s="1"/>
  <c r="F55" i="4" a="1"/>
  <c r="F55" i="4" s="1"/>
  <c r="B55" i="4" a="1"/>
  <c r="B55" i="4" s="1"/>
  <c r="C55" i="4" a="1"/>
  <c r="C55" i="4" s="1"/>
  <c r="D55" i="4" a="1"/>
  <c r="D55" i="4" s="1"/>
  <c r="E55" i="4" a="1"/>
  <c r="E55" i="4" s="1"/>
  <c r="D44" i="4" a="1"/>
  <c r="D44" i="4" s="1"/>
  <c r="E44" i="4" a="1"/>
  <c r="E44" i="4" s="1"/>
  <c r="F44" i="4" a="1"/>
  <c r="F44" i="4" s="1"/>
  <c r="B44" i="4" a="1"/>
  <c r="B44" i="4" s="1"/>
  <c r="C44" i="4" a="1"/>
  <c r="C44" i="4" s="1"/>
  <c r="B10" i="4" a="1"/>
  <c r="B10" i="4" s="1"/>
  <c r="E10" i="4" a="1"/>
  <c r="E10" i="4" s="1"/>
  <c r="D10" i="4" a="1"/>
  <c r="D10" i="4" s="1"/>
  <c r="C10" i="4" a="1"/>
  <c r="C10" i="4" s="1"/>
  <c r="F10" i="4" a="1"/>
  <c r="F10" i="4" s="1"/>
  <c r="B37" i="4" a="1"/>
  <c r="B37" i="4" s="1"/>
  <c r="C37" i="4" a="1"/>
  <c r="C37" i="4" s="1"/>
  <c r="D37" i="4" a="1"/>
  <c r="D37" i="4" s="1"/>
  <c r="E37" i="4" a="1"/>
  <c r="E37" i="4" s="1"/>
  <c r="F37" i="4" a="1"/>
  <c r="F37" i="4" s="1"/>
  <c r="B38" i="4" a="1"/>
  <c r="B38" i="4" s="1"/>
  <c r="C38" i="4" a="1"/>
  <c r="C38" i="4" s="1"/>
  <c r="D38" i="4" a="1"/>
  <c r="D38" i="4" s="1"/>
  <c r="E38" i="4" a="1"/>
  <c r="E38" i="4" s="1"/>
  <c r="F38" i="4" a="1"/>
  <c r="F38" i="4" s="1"/>
  <c r="B43" i="4" a="1"/>
  <c r="B43" i="4" s="1"/>
  <c r="C43" i="4" a="1"/>
  <c r="C43" i="4" s="1"/>
  <c r="D43" i="4" a="1"/>
  <c r="D43" i="4" s="1"/>
  <c r="E43" i="4" a="1"/>
  <c r="E43" i="4" s="1"/>
  <c r="F43" i="4" a="1"/>
  <c r="F43" i="4" s="1"/>
  <c r="E36" i="4" a="1"/>
  <c r="E36" i="4" s="1"/>
  <c r="F36" i="4" a="1"/>
  <c r="F36" i="4" s="1"/>
  <c r="B36" i="4" a="1"/>
  <c r="B36" i="4" s="1"/>
  <c r="C36" i="4" a="1"/>
  <c r="C36" i="4" s="1"/>
  <c r="D36" i="4" a="1"/>
  <c r="D36" i="4" s="1"/>
  <c r="F59" i="4" a="1"/>
  <c r="F59" i="4" s="1"/>
  <c r="E59" i="4" a="1"/>
  <c r="E59" i="4" s="1"/>
  <c r="B59" i="4" a="1"/>
  <c r="B59" i="4" s="1"/>
  <c r="C59" i="4" a="1"/>
  <c r="C59" i="4" s="1"/>
  <c r="D59" i="4" a="1"/>
  <c r="D59" i="4" s="1"/>
  <c r="B52" i="4" a="1"/>
  <c r="B52" i="4" s="1"/>
  <c r="C52" i="4" a="1"/>
  <c r="C52" i="4" s="1"/>
  <c r="D52" i="4" a="1"/>
  <c r="D52" i="4" s="1"/>
  <c r="E52" i="4" a="1"/>
  <c r="E52" i="4" s="1"/>
  <c r="F52" i="4" a="1"/>
  <c r="F52" i="4" s="1"/>
  <c r="C39" i="4" a="1"/>
  <c r="C39" i="4" s="1"/>
  <c r="D39" i="4" a="1"/>
  <c r="D39" i="4" s="1"/>
  <c r="E39" i="4" a="1"/>
  <c r="E39" i="4" s="1"/>
  <c r="F39" i="4" a="1"/>
  <c r="F39" i="4" s="1"/>
  <c r="B39" i="4" a="1"/>
  <c r="B39" i="4" s="1"/>
  <c r="E45" i="4" a="1"/>
  <c r="E45" i="4" s="1"/>
  <c r="F45" i="4" a="1"/>
  <c r="F45" i="4" s="1"/>
  <c r="B45" i="4" a="1"/>
  <c r="B45" i="4" s="1"/>
  <c r="C45" i="4" a="1"/>
  <c r="C45" i="4" s="1"/>
  <c r="D45" i="4" a="1"/>
  <c r="D45" i="4" s="1"/>
  <c r="E63" i="4" a="1"/>
  <c r="E63" i="4" s="1"/>
  <c r="F63" i="4" a="1"/>
  <c r="F63" i="4" s="1"/>
  <c r="D63" i="4" a="1"/>
  <c r="D63" i="4" s="1"/>
  <c r="B63" i="4" a="1"/>
  <c r="B63" i="4" s="1"/>
  <c r="C63" i="4" a="1"/>
  <c r="C63" i="4" s="1"/>
  <c r="B46" i="4" a="1"/>
  <c r="B46" i="4" s="1"/>
  <c r="C46" i="4" a="1"/>
  <c r="C46" i="4" s="1"/>
  <c r="F46" i="4" a="1"/>
  <c r="F46" i="4" s="1"/>
  <c r="D46" i="4" a="1"/>
  <c r="D46" i="4" s="1"/>
  <c r="E46" i="4" a="1"/>
  <c r="E46" i="4" s="1"/>
  <c r="B47" i="4" a="1"/>
  <c r="B47" i="4" s="1"/>
  <c r="C47" i="4" a="1"/>
  <c r="C47" i="4" s="1"/>
  <c r="D47" i="4" a="1"/>
  <c r="D47" i="4" s="1"/>
  <c r="E47" i="4" a="1"/>
  <c r="E47" i="4" s="1"/>
  <c r="F47" i="4" a="1"/>
  <c r="F47" i="4" s="1"/>
  <c r="F50" i="4" a="1"/>
  <c r="F50" i="4" s="1"/>
  <c r="B50" i="4" a="1"/>
  <c r="B50" i="4" s="1"/>
  <c r="E50" i="4" a="1"/>
  <c r="E50" i="4" s="1"/>
  <c r="C50" i="4" a="1"/>
  <c r="C50" i="4" s="1"/>
  <c r="D50" i="4" a="1"/>
  <c r="D50" i="4" s="1"/>
  <c r="D17" i="4" a="1"/>
  <c r="D17" i="4" s="1"/>
  <c r="E17" i="4" a="1"/>
  <c r="E17" i="4" s="1"/>
  <c r="F17" i="4" a="1"/>
  <c r="F17" i="4" s="1"/>
  <c r="B17" i="4" a="1"/>
  <c r="B17" i="4" s="1"/>
  <c r="C17" i="4" a="1"/>
  <c r="C17" i="4" s="1"/>
  <c r="B60" i="4" a="1"/>
  <c r="B60" i="4" s="1"/>
  <c r="C60" i="4" a="1"/>
  <c r="C60" i="4" s="1"/>
  <c r="D60" i="4" a="1"/>
  <c r="D60" i="4" s="1"/>
  <c r="E60" i="4" a="1"/>
  <c r="E60" i="4" s="1"/>
  <c r="F60" i="4" a="1"/>
  <c r="F60" i="4" s="1"/>
  <c r="D53" i="4" a="1"/>
  <c r="D53" i="4" s="1"/>
  <c r="E53" i="4" a="1"/>
  <c r="E53" i="4" s="1"/>
  <c r="F53" i="4" a="1"/>
  <c r="F53" i="4" s="1"/>
  <c r="C53" i="4" a="1"/>
  <c r="C53" i="4" s="1"/>
  <c r="B53" i="4" a="1"/>
  <c r="B53" i="4" s="1"/>
  <c r="E54" i="4" a="1"/>
  <c r="E54" i="4" s="1"/>
  <c r="F54" i="4" a="1"/>
  <c r="F54" i="4" s="1"/>
  <c r="B54" i="4" a="1"/>
  <c r="B54" i="4" s="1"/>
  <c r="D54" i="4" a="1"/>
  <c r="D54" i="4" s="1"/>
  <c r="C54" i="4" a="1"/>
  <c r="C54" i="4" s="1"/>
  <c r="B29" i="4" a="1"/>
  <c r="B29" i="4" s="1"/>
  <c r="C29" i="4" a="1"/>
  <c r="C29" i="4" s="1"/>
  <c r="D29" i="4" a="1"/>
  <c r="D29" i="4" s="1"/>
  <c r="E29" i="4" a="1"/>
  <c r="E29" i="4" s="1"/>
  <c r="F29" i="4" a="1"/>
  <c r="F29" i="4" s="1"/>
  <c r="C30" i="4" a="1"/>
  <c r="C30" i="4" s="1"/>
  <c r="D30" i="4" a="1"/>
  <c r="D30" i="4" s="1"/>
  <c r="E30" i="4" a="1"/>
  <c r="E30" i="4" s="1"/>
  <c r="F30" i="4" a="1"/>
  <c r="F30" i="4" s="1"/>
  <c r="B30" i="4" a="1"/>
  <c r="B30" i="4" s="1"/>
  <c r="B24" i="4" a="1"/>
  <c r="B24" i="4" s="1"/>
  <c r="C24" i="4" a="1"/>
  <c r="C24" i="4" s="1"/>
  <c r="D24" i="4" a="1"/>
  <c r="D24" i="4" s="1"/>
  <c r="E24" i="4" a="1"/>
  <c r="E24" i="4" s="1"/>
  <c r="F24" i="4" a="1"/>
  <c r="F24" i="4" s="1"/>
  <c r="C25" i="4" a="1"/>
  <c r="C25" i="4" s="1"/>
  <c r="D25" i="4" a="1"/>
  <c r="D25" i="4" s="1"/>
  <c r="E25" i="4" a="1"/>
  <c r="E25" i="4" s="1"/>
  <c r="F25" i="4" a="1"/>
  <c r="F25" i="4" s="1"/>
  <c r="B25" i="4" a="1"/>
  <c r="B25" i="4" s="1"/>
  <c r="F18" i="4" a="1"/>
  <c r="F18" i="4" s="1"/>
  <c r="B18" i="4" a="1"/>
  <c r="B18" i="4" s="1"/>
  <c r="E18" i="4" a="1"/>
  <c r="E18" i="4" s="1"/>
  <c r="C18" i="4" a="1"/>
  <c r="C18" i="4" s="1"/>
  <c r="D18" i="4" a="1"/>
  <c r="D18" i="4" s="1"/>
  <c r="B11" i="4" a="1"/>
  <c r="B11" i="4" s="1"/>
  <c r="C11" i="4" a="1"/>
  <c r="C11" i="4" s="1"/>
  <c r="D11" i="4" a="1"/>
  <c r="D11" i="4" s="1"/>
  <c r="E11" i="4" a="1"/>
  <c r="E11" i="4" s="1"/>
  <c r="F11" i="4" a="1"/>
  <c r="F11" i="4" s="1"/>
  <c r="B61" i="4" a="1"/>
  <c r="B61" i="4" s="1"/>
  <c r="C61" i="4" a="1"/>
  <c r="C61" i="4" s="1"/>
  <c r="D61" i="4" a="1"/>
  <c r="D61" i="4" s="1"/>
  <c r="E61" i="4" a="1"/>
  <c r="E61" i="4" s="1"/>
  <c r="F61" i="4" a="1"/>
  <c r="F61" i="4" s="1"/>
  <c r="C62" i="4" a="1"/>
  <c r="C62" i="4" s="1"/>
  <c r="D62" i="4" a="1"/>
  <c r="D62" i="4" s="1"/>
  <c r="E62" i="4" a="1"/>
  <c r="E62" i="4" s="1"/>
  <c r="F62" i="4" a="1"/>
  <c r="F62" i="4" s="1"/>
  <c r="B62" i="4" a="1"/>
  <c r="B62" i="4" s="1"/>
  <c r="F32" i="4" a="1"/>
  <c r="F32" i="4" s="1"/>
  <c r="B32" i="4" a="1"/>
  <c r="B32" i="4" s="1"/>
  <c r="C32" i="4" a="1"/>
  <c r="C32" i="4" s="1"/>
  <c r="E32" i="4" a="1"/>
  <c r="E32" i="4" s="1"/>
  <c r="D32" i="4" a="1"/>
  <c r="D32" i="4" s="1"/>
  <c r="B33" i="4" a="1"/>
  <c r="B33" i="4" s="1"/>
  <c r="C33" i="4" a="1"/>
  <c r="C33" i="4" s="1"/>
  <c r="D33" i="4" a="1"/>
  <c r="D33" i="4" s="1"/>
  <c r="E33" i="4" a="1"/>
  <c r="E33" i="4" s="1"/>
  <c r="F33" i="4" a="1"/>
  <c r="F33" i="4" s="1"/>
  <c r="D26" i="4" a="1"/>
  <c r="D26" i="4" s="1"/>
  <c r="E26" i="4" a="1"/>
  <c r="E26" i="4" s="1"/>
  <c r="F26" i="4" a="1"/>
  <c r="F26" i="4" s="1"/>
  <c r="B26" i="4" a="1"/>
  <c r="B26" i="4" s="1"/>
  <c r="C26" i="4" a="1"/>
  <c r="C26" i="4" s="1"/>
  <c r="B19" i="4" a="1"/>
  <c r="B19" i="4" s="1"/>
  <c r="C19" i="4" a="1"/>
  <c r="C19" i="4" s="1"/>
  <c r="D19" i="4" a="1"/>
  <c r="D19" i="4" s="1"/>
  <c r="E19" i="4" a="1"/>
  <c r="E19" i="4" s="1"/>
  <c r="F19" i="4" a="1"/>
  <c r="F19" i="4" s="1"/>
  <c r="D12" i="4" a="1"/>
  <c r="D12" i="4" s="1"/>
  <c r="E12" i="4" a="1"/>
  <c r="E12" i="4" s="1"/>
  <c r="F12" i="4" a="1"/>
  <c r="F12" i="4" s="1"/>
  <c r="B12" i="4" a="1"/>
  <c r="B12" i="4" s="1"/>
  <c r="C12" i="4" a="1"/>
  <c r="C12" i="4" s="1"/>
  <c r="C57" i="4" a="1"/>
  <c r="C57" i="4" s="1"/>
  <c r="D57" i="4" a="1"/>
  <c r="D57" i="4" s="1"/>
  <c r="E57" i="4" a="1"/>
  <c r="E57" i="4" s="1"/>
  <c r="F57" i="4" a="1"/>
  <c r="F57" i="4" s="1"/>
  <c r="B57" i="4" a="1"/>
  <c r="B57" i="4" s="1"/>
  <c r="E40" i="4" a="1"/>
  <c r="E40" i="4" s="1"/>
  <c r="F40" i="4" a="1"/>
  <c r="F40" i="4" s="1"/>
  <c r="D40" i="4" a="1"/>
  <c r="D40" i="4" s="1"/>
  <c r="B40" i="4" a="1"/>
  <c r="B40" i="4" s="1"/>
  <c r="C40" i="4" a="1"/>
  <c r="C40" i="4" s="1"/>
  <c r="F41" i="4" a="1"/>
  <c r="F41" i="4" s="1"/>
  <c r="B41" i="4" a="1"/>
  <c r="B41" i="4" s="1"/>
  <c r="C41" i="4" a="1"/>
  <c r="C41" i="4" s="1"/>
  <c r="E41" i="4" a="1"/>
  <c r="E41" i="4" s="1"/>
  <c r="D41" i="4" a="1"/>
  <c r="D41" i="4" s="1"/>
  <c r="C34" i="4" a="1"/>
  <c r="C34" i="4" s="1"/>
  <c r="D34" i="4" a="1"/>
  <c r="D34" i="4" s="1"/>
  <c r="E34" i="4" a="1"/>
  <c r="E34" i="4" s="1"/>
  <c r="F34" i="4" a="1"/>
  <c r="F34" i="4" s="1"/>
  <c r="B34" i="4" a="1"/>
  <c r="B34" i="4" s="1"/>
  <c r="F27" i="4" a="1"/>
  <c r="F27" i="4" s="1"/>
  <c r="B27" i="4" a="1"/>
  <c r="B27" i="4" s="1"/>
  <c r="C27" i="4" a="1"/>
  <c r="C27" i="4" s="1"/>
  <c r="D27" i="4" a="1"/>
  <c r="D27" i="4" s="1"/>
  <c r="E27" i="4" a="1"/>
  <c r="E27" i="4" s="1"/>
  <c r="B20" i="4" a="1"/>
  <c r="B20" i="4" s="1"/>
  <c r="C20" i="4" a="1"/>
  <c r="C20" i="4" s="1"/>
  <c r="D20" i="4" a="1"/>
  <c r="D20" i="4" s="1"/>
  <c r="E20" i="4" a="1"/>
  <c r="E20" i="4" s="1"/>
  <c r="F20" i="4" a="1"/>
  <c r="F20" i="4" s="1"/>
  <c r="E13" i="4" a="1"/>
  <c r="E13" i="4" s="1"/>
  <c r="F13" i="4" a="1"/>
  <c r="F13" i="4" s="1"/>
  <c r="B13" i="4" a="1"/>
  <c r="B13" i="4" s="1"/>
  <c r="C13" i="4" a="1"/>
  <c r="C13" i="4" s="1"/>
  <c r="D13" i="4" a="1"/>
  <c r="D13" i="4" s="1"/>
  <c r="B14" i="4" a="1"/>
  <c r="B14" i="4" s="1"/>
  <c r="C14" i="4" a="1"/>
  <c r="C14" i="4" s="1"/>
  <c r="D14" i="4" a="1"/>
  <c r="D14" i="4" s="1"/>
  <c r="E14" i="4" a="1"/>
  <c r="E14" i="4" s="1"/>
  <c r="F14" i="4" a="1"/>
  <c r="F14" i="4" s="1"/>
  <c r="B15" i="4" a="1"/>
  <c r="B15" i="4" s="1"/>
  <c r="C15" i="4" a="1"/>
  <c r="C15" i="4" s="1"/>
  <c r="D15" i="4" a="1"/>
  <c r="D15" i="4" s="1"/>
  <c r="E15" i="4" a="1"/>
  <c r="E15" i="4" s="1"/>
  <c r="F15" i="4" a="1"/>
  <c r="F15" i="4" s="1"/>
  <c r="C48" i="4" a="1"/>
  <c r="C48" i="4" s="1"/>
  <c r="D48" i="4" a="1"/>
  <c r="D48" i="4" s="1"/>
  <c r="E48" i="4" a="1"/>
  <c r="E48" i="4" s="1"/>
  <c r="F48" i="4" a="1"/>
  <c r="F48" i="4" s="1"/>
  <c r="B48" i="4" a="1"/>
  <c r="B48" i="4" s="1"/>
  <c r="D49" i="4" a="1"/>
  <c r="D49" i="4" s="1"/>
  <c r="E49" i="4" a="1"/>
  <c r="E49" i="4" s="1"/>
  <c r="F49" i="4" a="1"/>
  <c r="F49" i="4" s="1"/>
  <c r="B49" i="4" a="1"/>
  <c r="B49" i="4" s="1"/>
  <c r="C49" i="4" a="1"/>
  <c r="C49" i="4" s="1"/>
  <c r="E31" i="4" a="1"/>
  <c r="E31" i="4" s="1"/>
  <c r="F31" i="4" a="1"/>
  <c r="F31" i="4" s="1"/>
  <c r="B31" i="4" a="1"/>
  <c r="B31" i="4" s="1"/>
  <c r="C31" i="4" a="1"/>
  <c r="C31" i="4" s="1"/>
  <c r="D31" i="4" a="1"/>
  <c r="D31" i="4" s="1"/>
  <c r="B42" i="4" a="1"/>
  <c r="B42" i="4" s="1"/>
  <c r="C42" i="4" a="1"/>
  <c r="C42" i="4" s="1"/>
  <c r="D42" i="4" a="1"/>
  <c r="D42" i="4" s="1"/>
  <c r="E42" i="4" a="1"/>
  <c r="E42" i="4" s="1"/>
  <c r="F42" i="4" a="1"/>
  <c r="F42" i="4" s="1"/>
  <c r="D35" i="4" a="1"/>
  <c r="D35" i="4" s="1"/>
  <c r="E35" i="4" a="1"/>
  <c r="E35" i="4" s="1"/>
  <c r="F35" i="4" a="1"/>
  <c r="F35" i="4" s="1"/>
  <c r="C35" i="4" a="1"/>
  <c r="C35" i="4" s="1"/>
  <c r="B35" i="4" a="1"/>
  <c r="B35" i="4" s="1"/>
  <c r="B28" i="4" a="1"/>
  <c r="B28" i="4" s="1"/>
  <c r="C28" i="4" a="1"/>
  <c r="C28" i="4" s="1"/>
  <c r="D28" i="4" a="1"/>
  <c r="D28" i="4" s="1"/>
  <c r="E28" i="4" a="1"/>
  <c r="E28" i="4" s="1"/>
  <c r="F28" i="4" a="1"/>
  <c r="F28" i="4" s="1"/>
  <c r="D21" i="4" a="1"/>
  <c r="D21" i="4" s="1"/>
  <c r="E21" i="4" a="1"/>
  <c r="E21" i="4" s="1"/>
  <c r="F21" i="4" a="1"/>
  <c r="F21" i="4" s="1"/>
  <c r="C21" i="4" a="1"/>
  <c r="C21" i="4" s="1"/>
  <c r="B21" i="4" a="1"/>
  <c r="B21" i="4" s="1"/>
  <c r="E22" i="4" a="1"/>
  <c r="E22" i="4" s="1"/>
  <c r="F22" i="4" a="1"/>
  <c r="F22" i="4" s="1"/>
  <c r="B22" i="4" a="1"/>
  <c r="B22" i="4" s="1"/>
  <c r="C22" i="4" a="1"/>
  <c r="C22" i="4" s="1"/>
  <c r="D22" i="4" a="1"/>
  <c r="D22" i="4" s="1"/>
  <c r="C16" i="4" a="1"/>
  <c r="C16" i="4" s="1"/>
  <c r="D16" i="4" a="1"/>
  <c r="D16" i="4" s="1"/>
  <c r="E16" i="4" a="1"/>
  <c r="E16" i="4" s="1"/>
  <c r="F16" i="4" a="1"/>
  <c r="F16" i="4" s="1"/>
  <c r="B16" i="4" a="1"/>
  <c r="B16" i="4" s="1"/>
  <c r="F17" i="1"/>
  <c r="F18" i="1"/>
  <c r="F19" i="1"/>
  <c r="F20" i="1"/>
  <c r="I41" i="1" l="1"/>
  <c r="I60" i="1"/>
  <c r="I63" i="1"/>
  <c r="I64" i="1"/>
  <c r="I65" i="1"/>
  <c r="I66" i="1"/>
  <c r="I79" i="1"/>
  <c r="I94" i="1"/>
  <c r="I96" i="1"/>
  <c r="I117" i="1"/>
  <c r="I128" i="1"/>
  <c r="I134" i="1"/>
  <c r="I148" i="1"/>
  <c r="I149" i="1"/>
  <c r="I150" i="1"/>
  <c r="I151" i="1"/>
  <c r="I152" i="1"/>
  <c r="I164" i="1"/>
  <c r="I166" i="1"/>
  <c r="I168" i="1"/>
  <c r="I179" i="1"/>
  <c r="I180" i="1"/>
  <c r="I183" i="1"/>
  <c r="I200" i="1"/>
  <c r="I190" i="1"/>
  <c r="I5" i="1"/>
  <c r="I12" i="1"/>
  <c r="I13" i="1"/>
  <c r="I50" i="1"/>
  <c r="F114" i="1"/>
  <c r="F144" i="1"/>
  <c r="F145" i="1"/>
  <c r="I145" i="1" s="1"/>
  <c r="F146" i="1"/>
  <c r="F147" i="1"/>
  <c r="G147" i="1" s="1"/>
  <c r="F2" i="1"/>
  <c r="F3" i="1"/>
  <c r="F41" i="1"/>
  <c r="F44" i="1"/>
  <c r="I44" i="1" s="1"/>
  <c r="F45" i="1"/>
  <c r="F46" i="1"/>
  <c r="I46" i="1" s="1"/>
  <c r="F47" i="1"/>
  <c r="F48" i="1"/>
  <c r="F49" i="1"/>
  <c r="F60" i="1"/>
  <c r="F61" i="1"/>
  <c r="F62" i="1"/>
  <c r="I62" i="1" s="1"/>
  <c r="F63" i="1"/>
  <c r="G63" i="1" s="1"/>
  <c r="F64" i="1"/>
  <c r="F65" i="1"/>
  <c r="F66" i="1"/>
  <c r="F74" i="1"/>
  <c r="F75" i="1"/>
  <c r="I75" i="1" s="1"/>
  <c r="F76" i="1"/>
  <c r="F77" i="1"/>
  <c r="F78" i="1"/>
  <c r="F79" i="1"/>
  <c r="F80" i="1"/>
  <c r="F88" i="1"/>
  <c r="I88" i="1" s="1"/>
  <c r="F89" i="1"/>
  <c r="G89" i="1" s="1"/>
  <c r="I6" i="1" s="1"/>
  <c r="F90" i="1"/>
  <c r="I90" i="1" s="1"/>
  <c r="F91" i="1"/>
  <c r="I91" i="1" s="1"/>
  <c r="F92" i="1"/>
  <c r="F93" i="1"/>
  <c r="I93" i="1" s="1"/>
  <c r="F94" i="1"/>
  <c r="F95" i="1"/>
  <c r="I95" i="1" s="1"/>
  <c r="F96" i="1"/>
  <c r="F97" i="1"/>
  <c r="F98" i="1"/>
  <c r="F99" i="1"/>
  <c r="I49" i="1" s="1"/>
  <c r="F100" i="1"/>
  <c r="I100" i="1" s="1"/>
  <c r="F115" i="1"/>
  <c r="I115" i="1" s="1"/>
  <c r="F116" i="1"/>
  <c r="F117" i="1"/>
  <c r="F118" i="1"/>
  <c r="F119" i="1"/>
  <c r="F128" i="1"/>
  <c r="F129" i="1"/>
  <c r="F130" i="1"/>
  <c r="F131" i="1"/>
  <c r="F132" i="1"/>
  <c r="F133" i="1"/>
  <c r="I192" i="1" s="1"/>
  <c r="F134" i="1"/>
  <c r="G134" i="1" s="1"/>
  <c r="F148" i="1"/>
  <c r="F149" i="1"/>
  <c r="F150" i="1"/>
  <c r="F151" i="1"/>
  <c r="F152" i="1"/>
  <c r="F153" i="1"/>
  <c r="F164" i="1"/>
  <c r="F165" i="1"/>
  <c r="F166" i="1"/>
  <c r="F167" i="1"/>
  <c r="I167" i="1" s="1"/>
  <c r="F168" i="1"/>
  <c r="F178" i="1"/>
  <c r="F179" i="1"/>
  <c r="F180" i="1"/>
  <c r="F181" i="1"/>
  <c r="F182" i="1"/>
  <c r="F183" i="1"/>
  <c r="F198" i="1"/>
  <c r="I198" i="1" s="1"/>
  <c r="F199" i="1"/>
  <c r="F200" i="1"/>
  <c r="F201" i="1"/>
  <c r="F206" i="1"/>
  <c r="F207" i="1"/>
  <c r="F208" i="1"/>
  <c r="I208" i="1" s="1"/>
  <c r="F142" i="1"/>
  <c r="F174" i="1"/>
  <c r="F175" i="1"/>
  <c r="I175" i="1" s="1"/>
  <c r="F190" i="1"/>
  <c r="F191" i="1"/>
  <c r="I191" i="1" s="1"/>
  <c r="F192" i="1"/>
  <c r="F193" i="1"/>
  <c r="F4" i="1"/>
  <c r="F5" i="1"/>
  <c r="F6" i="1"/>
  <c r="F7" i="1"/>
  <c r="F8" i="1"/>
  <c r="F9" i="1"/>
  <c r="F10" i="1"/>
  <c r="I10" i="1" s="1"/>
  <c r="F11" i="1"/>
  <c r="I11" i="1" s="1"/>
  <c r="F12" i="1"/>
  <c r="G12" i="1" s="1"/>
  <c r="F13" i="1"/>
  <c r="F14" i="1"/>
  <c r="F15" i="1"/>
  <c r="I119" i="1" s="1"/>
  <c r="F16" i="1"/>
  <c r="F50" i="1"/>
  <c r="F51" i="1"/>
  <c r="F120" i="1"/>
  <c r="F40" i="1"/>
  <c r="C14" i="5"/>
  <c r="B15" i="5"/>
  <c r="C15" i="5" s="1"/>
  <c r="B16" i="5"/>
  <c r="C16" i="5" s="1"/>
  <c r="B17" i="5"/>
  <c r="C17" i="5" s="1"/>
  <c r="B18" i="5"/>
  <c r="C18" i="5" s="1"/>
  <c r="B19" i="5"/>
  <c r="C19" i="5" s="1"/>
  <c r="B13" i="5"/>
  <c r="C13" i="5" s="1"/>
  <c r="I165" i="1" l="1"/>
  <c r="I77" i="1"/>
  <c r="G77" i="1"/>
  <c r="I206" i="1" s="1"/>
  <c r="I120" i="1"/>
  <c r="G120" i="1"/>
  <c r="I193" i="1"/>
  <c r="G193" i="1"/>
  <c r="I132" i="1"/>
  <c r="G132" i="1"/>
  <c r="I78" i="1"/>
  <c r="G78" i="1"/>
  <c r="I207" i="1" s="1"/>
  <c r="I131" i="1"/>
  <c r="I174" i="1"/>
  <c r="I89" i="1"/>
  <c r="I98" i="1"/>
  <c r="I97" i="1"/>
  <c r="I74" i="1"/>
  <c r="I182" i="1"/>
  <c r="I4" i="1"/>
  <c r="I118" i="1"/>
  <c r="I181" i="1"/>
  <c r="I133" i="1"/>
  <c r="I146" i="1"/>
  <c r="I9" i="1"/>
  <c r="I45" i="1"/>
  <c r="I178" i="1"/>
  <c r="I92" i="1"/>
  <c r="I8" i="1"/>
  <c r="I129" i="1"/>
  <c r="I76" i="1"/>
  <c r="I61" i="1"/>
  <c r="I40" i="1"/>
  <c r="D14" i="5"/>
  <c r="E14" i="5" s="1" a="1"/>
  <c r="E14" i="5" s="1"/>
  <c r="D13" i="5"/>
  <c r="E13" i="5" s="1" a="1"/>
  <c r="E13" i="5" s="1"/>
  <c r="D19" i="5"/>
  <c r="E19" i="5" s="1" a="1"/>
  <c r="E19" i="5" s="1"/>
  <c r="D18" i="5"/>
  <c r="E18" i="5" s="1" a="1"/>
  <c r="E18" i="5" s="1"/>
  <c r="D17" i="5"/>
  <c r="E17" i="5" s="1" a="1"/>
  <c r="E17" i="5" s="1"/>
  <c r="D16" i="5"/>
  <c r="E16" i="5" s="1" a="1"/>
  <c r="E16" i="5" s="1"/>
  <c r="D15" i="5"/>
  <c r="E15" i="5" s="1" a="1"/>
  <c r="E15" i="5" s="1"/>
  <c r="I201" i="1" l="1"/>
  <c r="I153" i="1"/>
  <c r="I7" i="1"/>
  <c r="I147" i="1"/>
  <c r="I15" i="1"/>
  <c r="I48" i="1"/>
  <c r="I116" i="1"/>
  <c r="I51" i="1"/>
  <c r="I130" i="1"/>
  <c r="I199" i="1"/>
  <c r="I14" i="1"/>
  <c r="I47" i="1"/>
  <c r="I2" i="1"/>
  <c r="I80" i="1"/>
  <c r="I142" i="1"/>
  <c r="I99" i="1"/>
  <c r="I16" i="1"/>
  <c r="I3" i="1"/>
  <c r="I114" i="1"/>
  <c r="H61" i="1"/>
  <c r="H70" i="1"/>
  <c r="H74" i="1"/>
  <c r="H12" i="1"/>
  <c r="H126" i="1"/>
  <c r="H4" i="1"/>
  <c r="H9" i="1"/>
  <c r="H139" i="1"/>
  <c r="H149" i="1"/>
  <c r="H107" i="1"/>
  <c r="H198" i="1"/>
  <c r="H56" i="1"/>
  <c r="H164" i="1"/>
  <c r="H79" i="1"/>
  <c r="H68" i="1"/>
  <c r="H157" i="1"/>
  <c r="H117" i="1"/>
  <c r="H83" i="1"/>
  <c r="H2" i="1"/>
  <c r="H53" i="1"/>
  <c r="H43" i="1"/>
  <c r="H111" i="1"/>
  <c r="H98" i="1"/>
  <c r="H18" i="1"/>
  <c r="H175" i="1"/>
  <c r="H182" i="1"/>
  <c r="H86" i="1"/>
  <c r="H80" i="1"/>
  <c r="H154" i="1"/>
  <c r="H103" i="1"/>
  <c r="H131" i="1"/>
  <c r="H178" i="1"/>
  <c r="H20" i="1"/>
  <c r="H102" i="1"/>
  <c r="H75" i="1"/>
  <c r="H5" i="1"/>
  <c r="H40" i="1"/>
  <c r="H134" i="1"/>
  <c r="H71" i="1"/>
  <c r="H47" i="1"/>
  <c r="H10" i="1"/>
  <c r="H137" i="1"/>
  <c r="H93" i="1"/>
  <c r="H151" i="1"/>
  <c r="H60" i="1"/>
  <c r="H153" i="1"/>
  <c r="H57" i="1"/>
  <c r="H124" i="1"/>
  <c r="H155" i="1"/>
  <c r="H206" i="1"/>
  <c r="H78" i="1"/>
  <c r="H19" i="1"/>
  <c r="H148" i="1"/>
  <c r="H88" i="1"/>
  <c r="H82" i="1"/>
  <c r="H84" i="1"/>
  <c r="H114" i="1"/>
  <c r="H129" i="1"/>
  <c r="H6" i="1"/>
  <c r="H125" i="1"/>
  <c r="H119" i="1"/>
  <c r="H55" i="1"/>
  <c r="H66" i="1"/>
  <c r="H207" i="1"/>
  <c r="H138" i="1"/>
  <c r="H132" i="1"/>
  <c r="H52" i="1"/>
  <c r="H112" i="1"/>
  <c r="H168" i="1"/>
  <c r="H183" i="1"/>
  <c r="H96" i="1"/>
  <c r="H146" i="1"/>
  <c r="H113" i="1"/>
  <c r="H62" i="1"/>
  <c r="H150" i="1"/>
  <c r="H3" i="1"/>
  <c r="H87" i="1"/>
  <c r="H11" i="1"/>
  <c r="H63" i="1"/>
  <c r="H91" i="1"/>
  <c r="H174" i="1"/>
  <c r="H101" i="1"/>
  <c r="H97" i="1"/>
  <c r="H17" i="1"/>
  <c r="H147" i="1"/>
  <c r="H181" i="1"/>
  <c r="H106" i="1"/>
  <c r="H116" i="1"/>
  <c r="H50" i="1"/>
  <c r="H44" i="1"/>
  <c r="H191" i="1"/>
  <c r="H46" i="1"/>
  <c r="H110" i="1"/>
  <c r="H130" i="1"/>
  <c r="H99" i="1"/>
  <c r="H81" i="1"/>
  <c r="H167" i="1"/>
  <c r="H15" i="1"/>
  <c r="H13" i="1"/>
  <c r="H89" i="1"/>
  <c r="H108" i="1"/>
  <c r="H208" i="1"/>
  <c r="H48" i="1"/>
  <c r="H54" i="1"/>
  <c r="H133" i="1"/>
  <c r="H199" i="1"/>
  <c r="H51" i="1"/>
  <c r="H94" i="1"/>
  <c r="H105" i="1"/>
  <c r="H201" i="1"/>
  <c r="H45" i="1"/>
  <c r="H42" i="1"/>
  <c r="H100" i="1"/>
  <c r="H92" i="1"/>
  <c r="H179" i="1"/>
  <c r="H144" i="1"/>
  <c r="H16" i="1"/>
  <c r="H67" i="1"/>
  <c r="H76" i="1"/>
  <c r="H21" i="1"/>
  <c r="H128" i="1"/>
  <c r="H109" i="1"/>
  <c r="H142" i="1"/>
  <c r="H49" i="1"/>
  <c r="H72" i="1"/>
  <c r="H165" i="1"/>
  <c r="H22" i="1"/>
  <c r="H120" i="1"/>
  <c r="H95" i="1"/>
  <c r="H122" i="1"/>
  <c r="H192" i="1"/>
  <c r="H64" i="1"/>
  <c r="H69" i="1"/>
  <c r="H152" i="1"/>
  <c r="H136" i="1"/>
  <c r="H8" i="1"/>
  <c r="H77" i="1"/>
  <c r="I144" i="1"/>
  <c r="H190" i="1"/>
  <c r="H7" i="1"/>
  <c r="H41" i="1"/>
  <c r="H14" i="1"/>
  <c r="H90" i="1"/>
  <c r="H73" i="1"/>
  <c r="H166" i="1"/>
  <c r="H135" i="1"/>
  <c r="H156" i="1"/>
  <c r="H118" i="1"/>
  <c r="H123" i="1"/>
  <c r="H193" i="1"/>
  <c r="H65" i="1"/>
  <c r="H85" i="1"/>
  <c r="H180" i="1"/>
  <c r="H145" i="1"/>
  <c r="H121" i="1"/>
  <c r="H115" i="1"/>
  <c r="H104" i="1"/>
  <c r="H200" i="1"/>
  <c r="F100" i="4" l="1" a="1"/>
  <c r="F100" i="4" s="1"/>
  <c r="D100" i="4" a="1"/>
  <c r="D100" i="4" s="1"/>
  <c r="B100" i="4" a="1"/>
  <c r="B100" i="4" s="1"/>
  <c r="C100" i="4" a="1"/>
  <c r="C100" i="4" s="1"/>
  <c r="E100" i="4" a="1"/>
  <c r="E100" i="4" s="1"/>
  <c r="D86" i="4" a="1"/>
  <c r="D86" i="4" s="1"/>
  <c r="E86" i="4" a="1"/>
  <c r="E86" i="4" s="1"/>
  <c r="B86" i="4" a="1"/>
  <c r="B86" i="4" s="1"/>
  <c r="F86" i="4" a="1"/>
  <c r="F86" i="4" s="1"/>
  <c r="C86" i="4" a="1"/>
  <c r="C86" i="4" s="1"/>
  <c r="D83" i="4" a="1"/>
  <c r="D83" i="4" s="1"/>
  <c r="E83" i="4" a="1"/>
  <c r="E83" i="4" s="1"/>
  <c r="F83" i="4" a="1"/>
  <c r="F83" i="4" s="1"/>
  <c r="C83" i="4" a="1"/>
  <c r="C83" i="4" s="1"/>
  <c r="B83" i="4" a="1"/>
  <c r="B83" i="4" s="1"/>
  <c r="D94" i="4" a="1"/>
  <c r="D94" i="4" s="1"/>
  <c r="E94" i="4" a="1"/>
  <c r="E94" i="4" s="1"/>
  <c r="B94" i="4" a="1"/>
  <c r="B94" i="4" s="1"/>
  <c r="F94" i="4" a="1"/>
  <c r="F94" i="4" s="1"/>
  <c r="C94" i="4" a="1"/>
  <c r="C94" i="4" s="1"/>
  <c r="E105" i="4" a="1"/>
  <c r="E105" i="4" s="1"/>
  <c r="F105" i="4" a="1"/>
  <c r="F105" i="4" s="1"/>
  <c r="C105" i="4" a="1"/>
  <c r="C105" i="4" s="1"/>
  <c r="B105" i="4" a="1"/>
  <c r="B105" i="4" s="1"/>
  <c r="D105" i="4" a="1"/>
  <c r="D105" i="4" s="1"/>
  <c r="B68" i="4" a="1"/>
  <c r="B68" i="4" s="1"/>
  <c r="C68" i="4" a="1"/>
  <c r="C68" i="4" s="1"/>
  <c r="F68" i="4" a="1"/>
  <c r="F68" i="4" s="1"/>
  <c r="D68" i="4" a="1"/>
  <c r="D68" i="4" s="1"/>
  <c r="E68" i="4" a="1"/>
  <c r="E68" i="4" s="1"/>
  <c r="E71" i="4" a="1"/>
  <c r="E71" i="4" s="1"/>
  <c r="F71" i="4" a="1"/>
  <c r="F71" i="4" s="1"/>
  <c r="B71" i="4" a="1"/>
  <c r="B71" i="4" s="1"/>
  <c r="C71" i="4" a="1"/>
  <c r="C71" i="4" s="1"/>
  <c r="D71" i="4" a="1"/>
  <c r="D71" i="4" s="1"/>
  <c r="F84" i="4" a="1"/>
  <c r="F84" i="4" s="1"/>
  <c r="B84" i="4" a="1"/>
  <c r="B84" i="4" s="1"/>
  <c r="C84" i="4" a="1"/>
  <c r="C84" i="4" s="1"/>
  <c r="E84" i="4" a="1"/>
  <c r="E84" i="4" s="1"/>
  <c r="D84" i="4" a="1"/>
  <c r="D84" i="4" s="1"/>
  <c r="B87" i="4" a="1"/>
  <c r="B87" i="4" s="1"/>
  <c r="C87" i="4" a="1"/>
  <c r="C87" i="4" s="1"/>
  <c r="D87" i="4" a="1"/>
  <c r="D87" i="4" s="1"/>
  <c r="E87" i="4" a="1"/>
  <c r="E87" i="4" s="1"/>
  <c r="F87" i="4" a="1"/>
  <c r="F87" i="4" s="1"/>
  <c r="F78" i="4" a="1"/>
  <c r="F78" i="4" s="1"/>
  <c r="B78" i="4" a="1"/>
  <c r="B78" i="4" s="1"/>
  <c r="C78" i="4" a="1"/>
  <c r="C78" i="4" s="1"/>
  <c r="D78" i="4" a="1"/>
  <c r="D78" i="4" s="1"/>
  <c r="E78" i="4" a="1"/>
  <c r="E78" i="4" s="1"/>
  <c r="D102" i="4" a="1"/>
  <c r="D102" i="4" s="1"/>
  <c r="E102" i="4" a="1"/>
  <c r="E102" i="4" s="1"/>
  <c r="F102" i="4" a="1"/>
  <c r="F102" i="4" s="1"/>
  <c r="B102" i="4" a="1"/>
  <c r="B102" i="4" s="1"/>
  <c r="C102" i="4" a="1"/>
  <c r="C102" i="4" s="1"/>
  <c r="B80" i="4" a="1"/>
  <c r="B80" i="4" s="1"/>
  <c r="C80" i="4" a="1"/>
  <c r="C80" i="4" s="1"/>
  <c r="D80" i="4" a="1"/>
  <c r="D80" i="4" s="1"/>
  <c r="E80" i="4" a="1"/>
  <c r="E80" i="4" s="1"/>
  <c r="F80" i="4" a="1"/>
  <c r="F80" i="4" s="1"/>
  <c r="C69" i="4" a="1"/>
  <c r="C69" i="4" s="1"/>
  <c r="D69" i="4" a="1"/>
  <c r="D69" i="4" s="1"/>
  <c r="E69" i="4" a="1"/>
  <c r="E69" i="4" s="1"/>
  <c r="F69" i="4" a="1"/>
  <c r="F69" i="4" s="1"/>
  <c r="B69" i="4" a="1"/>
  <c r="B69" i="4" s="1"/>
  <c r="B95" i="4" a="1"/>
  <c r="B95" i="4" s="1"/>
  <c r="C95" i="4" a="1"/>
  <c r="C95" i="4" s="1"/>
  <c r="E95" i="4" a="1"/>
  <c r="E95" i="4" s="1"/>
  <c r="D95" i="4" a="1"/>
  <c r="D95" i="4" s="1"/>
  <c r="F95" i="4" a="1"/>
  <c r="F95" i="4" s="1"/>
  <c r="C75" i="4" a="1"/>
  <c r="C75" i="4" s="1"/>
  <c r="D75" i="4" a="1"/>
  <c r="D75" i="4" s="1"/>
  <c r="E75" i="4" a="1"/>
  <c r="E75" i="4" s="1"/>
  <c r="B75" i="4" a="1"/>
  <c r="B75" i="4" s="1"/>
  <c r="F75" i="4" a="1"/>
  <c r="F75" i="4" s="1"/>
  <c r="C107" i="4" a="1"/>
  <c r="C107" i="4" s="1"/>
  <c r="D107" i="4" a="1"/>
  <c r="D107" i="4" s="1"/>
  <c r="E107" i="4" a="1"/>
  <c r="E107" i="4" s="1"/>
  <c r="F107" i="4" a="1"/>
  <c r="F107" i="4" s="1"/>
  <c r="B107" i="4" a="1"/>
  <c r="B107" i="4" s="1"/>
  <c r="B74" i="4" a="1"/>
  <c r="B74" i="4" s="1"/>
  <c r="C74" i="4" a="1"/>
  <c r="C74" i="4" s="1"/>
  <c r="D74" i="4" a="1"/>
  <c r="D74" i="4" s="1"/>
  <c r="E74" i="4" a="1"/>
  <c r="E74" i="4" s="1"/>
  <c r="F74" i="4" a="1"/>
  <c r="F74" i="4" s="1"/>
  <c r="C70" i="4" a="1"/>
  <c r="C70" i="4" s="1"/>
  <c r="D70" i="4" a="1"/>
  <c r="D70" i="4" s="1"/>
  <c r="E70" i="4" a="1"/>
  <c r="E70" i="4" s="1"/>
  <c r="F70" i="4" a="1"/>
  <c r="F70" i="4" s="1"/>
  <c r="B70" i="4" a="1"/>
  <c r="B70" i="4" s="1"/>
  <c r="B67" i="4" a="1"/>
  <c r="B67" i="4" s="1"/>
  <c r="C67" i="4" a="1"/>
  <c r="C67" i="4" s="1"/>
  <c r="E67" i="4" a="1"/>
  <c r="E67" i="4" s="1"/>
  <c r="D67" i="4" a="1"/>
  <c r="D67" i="4" s="1"/>
  <c r="F67" i="4" a="1"/>
  <c r="F67" i="4" s="1"/>
  <c r="B96" i="4" a="1"/>
  <c r="B96" i="4" s="1"/>
  <c r="C96" i="4" a="1"/>
  <c r="C96" i="4" s="1"/>
  <c r="D96" i="4" a="1"/>
  <c r="D96" i="4" s="1"/>
  <c r="E96" i="4" a="1"/>
  <c r="E96" i="4" s="1"/>
  <c r="F96" i="4" a="1"/>
  <c r="F96" i="4" s="1"/>
  <c r="B103" i="4" a="1"/>
  <c r="B103" i="4" s="1"/>
  <c r="C103" i="4" a="1"/>
  <c r="C103" i="4" s="1"/>
  <c r="D103" i="4" a="1"/>
  <c r="D103" i="4" s="1"/>
  <c r="E103" i="4" a="1"/>
  <c r="E103" i="4" s="1"/>
  <c r="F103" i="4" a="1"/>
  <c r="F103" i="4" s="1"/>
  <c r="B98" i="4" a="1"/>
  <c r="B98" i="4" s="1"/>
  <c r="C98" i="4" a="1"/>
  <c r="C98" i="4" s="1"/>
  <c r="D98" i="4" a="1"/>
  <c r="D98" i="4" s="1"/>
  <c r="E98" i="4" a="1"/>
  <c r="E98" i="4" s="1"/>
  <c r="F98" i="4" a="1"/>
  <c r="F98" i="4" s="1"/>
  <c r="C91" i="4" a="1"/>
  <c r="C91" i="4" s="1"/>
  <c r="D91" i="4" a="1"/>
  <c r="D91" i="4" s="1"/>
  <c r="E91" i="4" a="1"/>
  <c r="E91" i="4" s="1"/>
  <c r="F91" i="4" a="1"/>
  <c r="F91" i="4" s="1"/>
  <c r="B91" i="4" a="1"/>
  <c r="B91" i="4" s="1"/>
  <c r="B93" i="4" a="1"/>
  <c r="B93" i="4" s="1"/>
  <c r="C93" i="4" a="1"/>
  <c r="C93" i="4" s="1"/>
  <c r="D93" i="4" a="1"/>
  <c r="D93" i="4" s="1"/>
  <c r="E93" i="4" a="1"/>
  <c r="E93" i="4" s="1"/>
  <c r="F93" i="4" a="1"/>
  <c r="F93" i="4" s="1"/>
  <c r="B88" i="4" a="1"/>
  <c r="B88" i="4" s="1"/>
  <c r="C88" i="4" a="1"/>
  <c r="C88" i="4" s="1"/>
  <c r="D88" i="4" a="1"/>
  <c r="D88" i="4" s="1"/>
  <c r="E88" i="4" a="1"/>
  <c r="E88" i="4" s="1"/>
  <c r="F88" i="4" a="1"/>
  <c r="F88" i="4" s="1"/>
  <c r="D76" i="4" a="1"/>
  <c r="D76" i="4" s="1"/>
  <c r="E76" i="4" a="1"/>
  <c r="E76" i="4" s="1"/>
  <c r="B76" i="4" a="1"/>
  <c r="B76" i="4" s="1"/>
  <c r="F76" i="4" a="1"/>
  <c r="F76" i="4" s="1"/>
  <c r="C76" i="4" a="1"/>
  <c r="C76" i="4" s="1"/>
  <c r="B104" i="4" a="1"/>
  <c r="B104" i="4" s="1"/>
  <c r="C104" i="4" a="1"/>
  <c r="C104" i="4" s="1"/>
  <c r="D104" i="4" a="1"/>
  <c r="D104" i="4" s="1"/>
  <c r="E104" i="4" a="1"/>
  <c r="E104" i="4" s="1"/>
  <c r="F104" i="4" a="1"/>
  <c r="F104" i="4" s="1"/>
  <c r="F92" i="4" a="1"/>
  <c r="F92" i="4" s="1"/>
  <c r="D92" i="4" a="1"/>
  <c r="D92" i="4" s="1"/>
  <c r="B92" i="4" a="1"/>
  <c r="B92" i="4" s="1"/>
  <c r="C92" i="4" a="1"/>
  <c r="C92" i="4" s="1"/>
  <c r="E92" i="4" a="1"/>
  <c r="E92" i="4" s="1"/>
  <c r="D66" i="4" a="1"/>
  <c r="D66" i="4" s="1"/>
  <c r="B66" i="4" a="1"/>
  <c r="B66" i="4" s="1"/>
  <c r="E66" i="4" a="1"/>
  <c r="E66" i="4" s="1"/>
  <c r="F66" i="4" a="1"/>
  <c r="F66" i="4" s="1"/>
  <c r="C66" i="4" a="1"/>
  <c r="C66" i="4" s="1"/>
  <c r="E97" i="4" a="1"/>
  <c r="E97" i="4" s="1"/>
  <c r="F97" i="4" a="1"/>
  <c r="F97" i="4" s="1"/>
  <c r="B97" i="4" a="1"/>
  <c r="B97" i="4" s="1"/>
  <c r="D97" i="4" a="1"/>
  <c r="D97" i="4" s="1"/>
  <c r="C97" i="4" a="1"/>
  <c r="C97" i="4" s="1"/>
  <c r="B81" i="4" a="1"/>
  <c r="B81" i="4" s="1"/>
  <c r="C81" i="4" a="1"/>
  <c r="C81" i="4" s="1"/>
  <c r="D81" i="4" a="1"/>
  <c r="D81" i="4" s="1"/>
  <c r="F81" i="4" a="1"/>
  <c r="F81" i="4" s="1"/>
  <c r="E81" i="4" a="1"/>
  <c r="E81" i="4" s="1"/>
  <c r="C82" i="4" a="1"/>
  <c r="C82" i="4" s="1"/>
  <c r="D82" i="4" a="1"/>
  <c r="D82" i="4" s="1"/>
  <c r="E82" i="4" a="1"/>
  <c r="E82" i="4" s="1"/>
  <c r="F82" i="4" a="1"/>
  <c r="F82" i="4" s="1"/>
  <c r="B82" i="4" a="1"/>
  <c r="B82" i="4" s="1"/>
  <c r="F106" i="4" a="1"/>
  <c r="F106" i="4" s="1"/>
  <c r="B106" i="4" a="1"/>
  <c r="B106" i="4" s="1"/>
  <c r="C106" i="4" a="1"/>
  <c r="C106" i="4" s="1"/>
  <c r="D106" i="4" a="1"/>
  <c r="D106" i="4" s="1"/>
  <c r="E106" i="4" a="1"/>
  <c r="E106" i="4" s="1"/>
  <c r="B85" i="4" a="1"/>
  <c r="B85" i="4" s="1"/>
  <c r="C85" i="4" a="1"/>
  <c r="C85" i="4" s="1"/>
  <c r="D85" i="4" a="1"/>
  <c r="D85" i="4" s="1"/>
  <c r="E85" i="4" a="1"/>
  <c r="E85" i="4" s="1"/>
  <c r="F85" i="4" a="1"/>
  <c r="F85" i="4" s="1"/>
  <c r="E79" i="4" a="1"/>
  <c r="E79" i="4" s="1"/>
  <c r="B79" i="4" a="1"/>
  <c r="B79" i="4" s="1"/>
  <c r="C79" i="4" a="1"/>
  <c r="C79" i="4" s="1"/>
  <c r="D79" i="4" a="1"/>
  <c r="D79" i="4" s="1"/>
  <c r="F79" i="4" a="1"/>
  <c r="F79" i="4" s="1"/>
  <c r="C99" i="4" a="1"/>
  <c r="C99" i="4" s="1"/>
  <c r="D99" i="4" a="1"/>
  <c r="D99" i="4" s="1"/>
  <c r="E99" i="4" a="1"/>
  <c r="E99" i="4" s="1"/>
  <c r="F99" i="4" a="1"/>
  <c r="F99" i="4" s="1"/>
  <c r="B99" i="4" a="1"/>
  <c r="B99" i="4" s="1"/>
  <c r="F77" i="4" a="1"/>
  <c r="F77" i="4" s="1"/>
  <c r="D77" i="4" a="1"/>
  <c r="D77" i="4" s="1"/>
  <c r="B77" i="4" a="1"/>
  <c r="B77" i="4" s="1"/>
  <c r="C77" i="4" a="1"/>
  <c r="C77" i="4" s="1"/>
  <c r="E77" i="4" a="1"/>
  <c r="E77" i="4" s="1"/>
  <c r="D72" i="4" a="1"/>
  <c r="D72" i="4" s="1"/>
  <c r="F72" i="4" a="1"/>
  <c r="F72" i="4" s="1"/>
  <c r="B72" i="4" a="1"/>
  <c r="B72" i="4" s="1"/>
  <c r="C72" i="4" a="1"/>
  <c r="C72" i="4" s="1"/>
  <c r="E72" i="4" a="1"/>
  <c r="E72" i="4" s="1"/>
  <c r="B73" i="4" a="1"/>
  <c r="B73" i="4" s="1"/>
  <c r="C73" i="4" a="1"/>
  <c r="C73" i="4" s="1"/>
  <c r="D73" i="4" a="1"/>
  <c r="D73" i="4" s="1"/>
  <c r="F73" i="4" a="1"/>
  <c r="F73" i="4" s="1"/>
  <c r="E73" i="4" a="1"/>
  <c r="E73" i="4" s="1"/>
  <c r="F108" i="4" a="1"/>
  <c r="F108" i="4" s="1"/>
  <c r="D108" i="4" a="1"/>
  <c r="D108" i="4" s="1"/>
  <c r="B108" i="4" a="1"/>
  <c r="B108" i="4" s="1"/>
  <c r="C108" i="4" a="1"/>
  <c r="C108" i="4" s="1"/>
  <c r="E108" i="4" a="1"/>
  <c r="E108" i="4" s="1"/>
  <c r="E89" i="4" a="1"/>
  <c r="E89" i="4" s="1"/>
  <c r="C89" i="4" a="1"/>
  <c r="C89" i="4" s="1"/>
  <c r="F89" i="4" a="1"/>
  <c r="F89" i="4" s="1"/>
  <c r="B89" i="4" a="1"/>
  <c r="B89" i="4" s="1"/>
  <c r="D89" i="4" a="1"/>
  <c r="D89" i="4" s="1"/>
  <c r="B101" i="4" a="1"/>
  <c r="B101" i="4" s="1"/>
  <c r="C101" i="4" a="1"/>
  <c r="C101" i="4" s="1"/>
  <c r="D101" i="4" a="1"/>
  <c r="D101" i="4" s="1"/>
  <c r="E101" i="4" a="1"/>
  <c r="E101" i="4" s="1"/>
  <c r="F101" i="4" a="1"/>
  <c r="F101" i="4" s="1"/>
  <c r="B90" i="4" a="1"/>
  <c r="B90" i="4" s="1"/>
  <c r="F90" i="4" a="1"/>
  <c r="F90" i="4" s="1"/>
  <c r="C90" i="4" a="1"/>
  <c r="C90" i="4" s="1"/>
  <c r="D90" i="4" a="1"/>
  <c r="D90" i="4" s="1"/>
  <c r="E90" i="4" a="1"/>
  <c r="E90" i="4" s="1"/>
  <c r="C110" i="4" a="1"/>
  <c r="C110" i="4" s="1"/>
  <c r="D110" i="4" a="1"/>
  <c r="D110" i="4" s="1"/>
  <c r="E110" i="4" a="1"/>
  <c r="E110" i="4" s="1"/>
  <c r="F110" i="4" a="1"/>
  <c r="F110" i="4" s="1"/>
  <c r="B110" i="4" a="1"/>
  <c r="B110" i="4" s="1"/>
  <c r="B109" i="4" a="1"/>
  <c r="B109" i="4" s="1"/>
  <c r="C109" i="4" a="1"/>
  <c r="C109" i="4" s="1"/>
  <c r="D109" i="4" a="1"/>
  <c r="D109" i="4" s="1"/>
  <c r="E109" i="4" a="1"/>
  <c r="E109" i="4" s="1"/>
  <c r="F109" i="4" a="1"/>
  <c r="F109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<sst xmlns="http://schemas.openxmlformats.org/spreadsheetml/2006/main" count="2848" uniqueCount="169">
  <si>
    <t>Grade</t>
  </si>
  <si>
    <t>Subject</t>
  </si>
  <si>
    <t>Task Title</t>
  </si>
  <si>
    <t>Focus Element 1</t>
  </si>
  <si>
    <t>Focus Element 2</t>
  </si>
  <si>
    <t>English Language Arts</t>
  </si>
  <si>
    <t>I-A-1. Subject Matter Knowledge</t>
  </si>
  <si>
    <t>I-A-3. Well-Structured Unit and Lesson Design</t>
  </si>
  <si>
    <t>II-B-1. Safe Learning Environment</t>
  </si>
  <si>
    <t>I-B-2. Adjustment to Practice</t>
  </si>
  <si>
    <t>II-E-1. High Expectations</t>
  </si>
  <si>
    <t>II-A-3. Meeting Diverse Needs</t>
  </si>
  <si>
    <t>II-A-2. Student Engagement</t>
  </si>
  <si>
    <t>Animal Farm - Task 2</t>
  </si>
  <si>
    <t>Animal Farm - Task 1</t>
  </si>
  <si>
    <t>Socratic Discussion - Eugenics - Task 2</t>
  </si>
  <si>
    <t>K</t>
  </si>
  <si>
    <t>Mathematics</t>
  </si>
  <si>
    <t>Groups of 10 - Task 1</t>
  </si>
  <si>
    <t>Multiplication Arrays - Task 1</t>
  </si>
  <si>
    <t>Multiplication Arrays - Task 2</t>
  </si>
  <si>
    <t>Netflix v Apple v Red Box - Task 1</t>
  </si>
  <si>
    <t>Netflix v Apple v Red Box - Task 2</t>
  </si>
  <si>
    <t>Composing Addition - Task 1</t>
  </si>
  <si>
    <t>Science and Technology</t>
  </si>
  <si>
    <t>Electricity - Task 2</t>
  </si>
  <si>
    <t>Closed Circuits - Task 1</t>
  </si>
  <si>
    <t>Closed Circuits - Task 2</t>
  </si>
  <si>
    <t>Electricity - Task 1</t>
  </si>
  <si>
    <t>Plastics, Recycling - Task 1</t>
  </si>
  <si>
    <t>Plastics, Recycling - Task 2</t>
  </si>
  <si>
    <t>Elasticity Lab - Task 3</t>
  </si>
  <si>
    <t>Elasticity Lab - Task 1</t>
  </si>
  <si>
    <t>Elasticity Lab - Task 2</t>
  </si>
  <si>
    <t>Bacteria - Task 1</t>
  </si>
  <si>
    <t>Bacteria - Task 2</t>
  </si>
  <si>
    <t>Wood Shop - Task 1</t>
  </si>
  <si>
    <t>Wood Shop - Task 2</t>
  </si>
  <si>
    <t>Crickets - Task 1</t>
  </si>
  <si>
    <t>Reading Comprehension, Cloudy with a Chance of Meatballs - Task 1</t>
  </si>
  <si>
    <t>Summer Break, Is it Necessary? - Task 1</t>
  </si>
  <si>
    <t>Alvin Exploration - Task 1</t>
  </si>
  <si>
    <t>Part I: Debate Preparation, Government Rights - Task 1</t>
  </si>
  <si>
    <t>Emily Dickinson - Task 1</t>
  </si>
  <si>
    <t>Building Arguments - Task 1</t>
  </si>
  <si>
    <t>Socratic Discussion - Still I Rise - Task 1</t>
  </si>
  <si>
    <t>Collaboration Annotation - Hamlet - Task 1</t>
  </si>
  <si>
    <t>Tools of the Trade - Task 1</t>
  </si>
  <si>
    <t>Critical Reading, Ant and the Grasshopper - Task 1</t>
  </si>
  <si>
    <t>Same, Same, Different - Task 1</t>
  </si>
  <si>
    <t>Charlie Button Loses Power - Task 1</t>
  </si>
  <si>
    <t>Reading Comprehension, Emperor Penguins - Task 1</t>
  </si>
  <si>
    <t>Number Talk - Task 1</t>
  </si>
  <si>
    <t>Adding with Base Tens - Task 1</t>
  </si>
  <si>
    <t>Pattern Block Riddles - Task 1</t>
  </si>
  <si>
    <t>Adding Fractions - Task 1</t>
  </si>
  <si>
    <t>Manipulatives - Task 1</t>
  </si>
  <si>
    <t>Systems of Equations - Task 1</t>
  </si>
  <si>
    <t>Algebraic Equations - Task 1</t>
  </si>
  <si>
    <t>Percent Change - Task 1</t>
  </si>
  <si>
    <t>Rules of Functions - Task 1</t>
  </si>
  <si>
    <t>Pythagorean Theorem - Task 1</t>
  </si>
  <si>
    <t>Comparing Functions - Task 1</t>
  </si>
  <si>
    <t>Properties of Rectangles - Task 1</t>
  </si>
  <si>
    <t>Functions and Exponential Equations - Task 1</t>
  </si>
  <si>
    <t>Trigonometry - Task 1</t>
  </si>
  <si>
    <t>Comparing Numbers - Task 1</t>
  </si>
  <si>
    <t>Decomposing Numbers - Task 1</t>
  </si>
  <si>
    <t>Reading Comprehension, Cloudy with a Chance of Meatballs - Task 2</t>
  </si>
  <si>
    <t>Part I: Debate Preparation, Government Rights - Task 2</t>
  </si>
  <si>
    <t>Emily Dickinson - Task 2</t>
  </si>
  <si>
    <t>Socratic Discussion - Still I Rise - Task 2</t>
  </si>
  <si>
    <t>Building Arguments - Task 2</t>
  </si>
  <si>
    <t>Critical Reading, Ant and the Grasshopper - Task 2</t>
  </si>
  <si>
    <t>Same, Same, Different - Task 2</t>
  </si>
  <si>
    <t>Tools of the Trade - Task 2</t>
  </si>
  <si>
    <t>Charlie Button Loses Power - Task 2</t>
  </si>
  <si>
    <t>Reading Comprehension, Emperor Penguins - Task 2</t>
  </si>
  <si>
    <t>Adding with Base Tens - Task 2</t>
  </si>
  <si>
    <t>Number Talk - Task 2</t>
  </si>
  <si>
    <t>Pattern Block Riddles - Task 2</t>
  </si>
  <si>
    <t>Adding Fractions - Task 2</t>
  </si>
  <si>
    <t>Manipulatives - Task 2</t>
  </si>
  <si>
    <t>Percent Change - Task 2</t>
  </si>
  <si>
    <t>Systems of Equations - Task 2</t>
  </si>
  <si>
    <t>Pythagorean Theorem - Task 2</t>
  </si>
  <si>
    <t>Exponential Equations - Task 2</t>
  </si>
  <si>
    <t>Trigonometry - Task 2</t>
  </si>
  <si>
    <t>Functions and Exponential Equations - Task 2</t>
  </si>
  <si>
    <t>Decomposing Numbers - Task 2</t>
  </si>
  <si>
    <t>Decomposing Numbers - Task 3</t>
  </si>
  <si>
    <t>The Liberty Song - Task 1</t>
  </si>
  <si>
    <t>The Liberty Song - Task 2</t>
  </si>
  <si>
    <t>Geometry Error Analysis - Task 1</t>
  </si>
  <si>
    <t>Geometry Error Analysis - Task 2</t>
  </si>
  <si>
    <t>7-8</t>
  </si>
  <si>
    <t>10-12</t>
  </si>
  <si>
    <t>Yunmi and Halmoni's Trip - Task 1</t>
  </si>
  <si>
    <t>Summer Break, Is it Necessary? - Task 2</t>
  </si>
  <si>
    <t>Evidence-Based Discussion - Yes Ma'am - Task 1</t>
  </si>
  <si>
    <t>Evidence-Based Discussion - A Game of Catch - Task 1</t>
  </si>
  <si>
    <t>Evidence-Based Discussion - A Game of Catch - Task 2</t>
  </si>
  <si>
    <t>Evidence-Based Discussion - A Game of Catch - Task 3</t>
  </si>
  <si>
    <t>Evidence-Based Discussion - A Game of Catch - Task 4</t>
  </si>
  <si>
    <t>Evidence-Based Discussion - A Game of Catch - Task 5</t>
  </si>
  <si>
    <t>Evidence-Based Discussion - Yes Ma'am - Task 2</t>
  </si>
  <si>
    <t>Graph and Analyze Relationships - Task 1</t>
  </si>
  <si>
    <t>Fishbowl Egyptian Artifacts - Task 1</t>
  </si>
  <si>
    <t>Multiplying and Dividing Fractions - Task 2</t>
  </si>
  <si>
    <t>Multiplying and Dividing Fractions - Task 1</t>
  </si>
  <si>
    <t>Egyptian Artifacts - Task 2</t>
  </si>
  <si>
    <t>Scatter Plot - Task 1</t>
  </si>
  <si>
    <t>System of Linear Equations - Task 1</t>
  </si>
  <si>
    <t>System of Linear Equations - Task 2</t>
  </si>
  <si>
    <t>9-12</t>
  </si>
  <si>
    <t>Counting Strategies - Task 1</t>
  </si>
  <si>
    <t>Counting Strategies - Task 2</t>
  </si>
  <si>
    <t>Equivalent Expressions - Task 1</t>
  </si>
  <si>
    <t>Evidence-based Reading Comprehension - Venn Diagram - Task 2</t>
  </si>
  <si>
    <t>Helper Column 1</t>
  </si>
  <si>
    <t>Helper Column 2</t>
  </si>
  <si>
    <t>Helper Column 3</t>
  </si>
  <si>
    <t>Helper Column 4</t>
  </si>
  <si>
    <t>Second Drop Down</t>
  </si>
  <si>
    <t>First Element Drop Down</t>
  </si>
  <si>
    <t>Focus Element is in second column</t>
  </si>
  <si>
    <t>M&amp;M and Hershey's Equations - Task 1</t>
  </si>
  <si>
    <t>Reading Comprehension - Task 1</t>
  </si>
  <si>
    <t>Reading Comprehension - Task 2</t>
  </si>
  <si>
    <t>Composing Addition - Task 2</t>
  </si>
  <si>
    <t>Focus Element of Practice</t>
  </si>
  <si>
    <t>Additional Element of Practice</t>
  </si>
  <si>
    <t>Select focus element of practice:</t>
  </si>
  <si>
    <t>Search by Element of Practice</t>
  </si>
  <si>
    <t>Tagged Elements of Practice</t>
  </si>
  <si>
    <t>Use the drop-down menu below to select a focus element of practice. All OPTIC video tasks focused on that element of practice will appear in the table below.</t>
  </si>
  <si>
    <t>Browse All OPTIC Tasks</t>
  </si>
  <si>
    <t xml:space="preserve">The table below lists all publicly available video tasks on the OPTIC platform. You may sort or filter video tasks by grade(s) and subject(s). </t>
  </si>
  <si>
    <t>Column1</t>
  </si>
  <si>
    <t>To see all tasks associated with a specific grade level(s) or subject(s), please click here to use the 'Browse All Tasks' tab.</t>
  </si>
  <si>
    <t>To see all tasks associated with a specific element(s) of practice, please click here to use the 'Search by Elements of Practice' tab.</t>
  </si>
  <si>
    <t>OPTIC Video Library Search Tool</t>
  </si>
  <si>
    <t>Online Platform for Teaching and Informed Calibration</t>
  </si>
  <si>
    <t>Element of Practice</t>
  </si>
  <si>
    <t>Grade Level(s)</t>
  </si>
  <si>
    <r>
      <t xml:space="preserve">After the list of video tasks appear, </t>
    </r>
    <r>
      <rPr>
        <b/>
        <sz val="11"/>
        <color theme="1"/>
        <rFont val="Calibri"/>
        <family val="2"/>
        <scheme val="minor"/>
      </rPr>
      <t>you may filter or sort the video tasks by grade, subject, and/or second focus element.</t>
    </r>
  </si>
  <si>
    <t>Browse the Library</t>
  </si>
  <si>
    <t>Using the Search Tool - Quick Guide</t>
  </si>
  <si>
    <t>Menu</t>
  </si>
  <si>
    <t>Grade | Subject | Title</t>
  </si>
  <si>
    <t xml:space="preserve"> SEARCH BY:</t>
  </si>
  <si>
    <t xml:space="preserve"> &gt;</t>
  </si>
  <si>
    <r>
      <rPr>
        <b/>
        <sz val="10"/>
        <color theme="1"/>
        <rFont val="Calibri"/>
        <family val="2"/>
        <scheme val="minor"/>
      </rPr>
      <t>1. Search:</t>
    </r>
    <r>
      <rPr>
        <sz val="10"/>
        <color theme="1"/>
        <rFont val="Calibri"/>
        <family val="2"/>
        <scheme val="minor"/>
      </rPr>
      <t xml:space="preserve"> Use this Search Tool to find video tasks associated with specific elements of practice, grade level(s), and subject(s). Use the menu to the left to select the appropriate search function.</t>
    </r>
  </si>
  <si>
    <r>
      <rPr>
        <b/>
        <sz val="10"/>
        <color theme="1"/>
        <rFont val="Calibri"/>
        <family val="2"/>
        <scheme val="minor"/>
      </rPr>
      <t>2. Enter the OPTIC Video Library:</t>
    </r>
    <r>
      <rPr>
        <sz val="10"/>
        <color theme="1"/>
        <rFont val="Calibri"/>
        <family val="2"/>
        <scheme val="minor"/>
      </rPr>
      <t xml:space="preserve"> Go to www.ma-optic.com and log in with your credentials. In the main menu, click "My Stuff" to see the entire OPTIC Video Library.</t>
    </r>
  </si>
  <si>
    <t>The OPTIC Video Library can be sorted from Grades 1-12, followed by Kindergarten, by clicking "Sort By: Name ASC"in the top right corner.</t>
  </si>
  <si>
    <r>
      <t xml:space="preserve">4. Save Tasks for Future Use: </t>
    </r>
    <r>
      <rPr>
        <sz val="10"/>
        <color theme="1"/>
        <rFont val="Calibri"/>
        <family val="2"/>
        <scheme val="minor"/>
      </rPr>
      <t>Click the small heart icon (♡) on the 'My Stuff' page underneath the task's title, or click the 'Add to Favorites ♡' button in the task's details. This will make the task easily available on your Favorites page</t>
    </r>
    <r>
      <rPr>
        <b/>
        <sz val="10"/>
        <color theme="1"/>
        <rFont val="Calibri"/>
        <family val="2"/>
        <scheme val="minor"/>
      </rPr>
      <t>.</t>
    </r>
  </si>
  <si>
    <r>
      <rPr>
        <b/>
        <sz val="10"/>
        <color theme="1"/>
        <rFont val="Calibri"/>
        <family val="2"/>
        <scheme val="minor"/>
      </rPr>
      <t>3. Locate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Tasks: </t>
    </r>
    <r>
      <rPr>
        <sz val="10"/>
        <color theme="1"/>
        <rFont val="Calibri"/>
        <family val="2"/>
        <scheme val="minor"/>
      </rPr>
      <t>Use the information from this Search Tool to locate a specific task(s) in OPTIC. In OPTIC's Video Library, task titles are formatted in the following way:</t>
    </r>
  </si>
  <si>
    <t>If you have any questions, suggestions, or need assistance using this Search Tool, please email anna.i.zannetos@mass.gov.</t>
  </si>
  <si>
    <r>
      <rPr>
        <sz val="8"/>
        <color theme="1"/>
        <rFont val="Calibri"/>
        <family val="2"/>
        <scheme val="minor"/>
      </rPr>
      <t xml:space="preserve">Release Date: May 1, 2020
</t>
    </r>
    <r>
      <rPr>
        <i/>
        <sz val="8"/>
        <color theme="1"/>
        <rFont val="Calibri"/>
        <family val="2"/>
        <scheme val="minor"/>
      </rPr>
      <t>This tool will be updated as new video tasks become available.</t>
    </r>
  </si>
  <si>
    <t>History/Social Science</t>
  </si>
  <si>
    <t>Bunker Hill - Task 1</t>
  </si>
  <si>
    <t>Bunker Hill - Task 2</t>
  </si>
  <si>
    <t>Declaration of Sentiments - Task 1</t>
  </si>
  <si>
    <t>Declaration of Sentiments - Task 2</t>
  </si>
  <si>
    <t>Socratic Discussion - The Cold World - Task 1</t>
  </si>
  <si>
    <t>Lost Generation - Task 1</t>
  </si>
  <si>
    <t>Lost Generation - Task 2</t>
  </si>
  <si>
    <t>Fishbowl Discussion - The New Deal - Task 1</t>
  </si>
  <si>
    <t>Langston Hughes - Task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</si>
</sst>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8"/>
      <color theme="10"/>
      <name val="Calibri"/>
      <family val="2"/>
      <scheme val="minor"/>
    </font>
    <font>
      <sz val="22"/>
      <color theme="3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1E6F6"/>
        <bgColor indexed="64"/>
      </patternFill>
    </fill>
    <fill>
      <patternFill patternType="solid">
        <fgColor rgb="FFE2F1ED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theme="6" tint="-0.249977111117893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7" fillId="0" borderId="0" applyNumberFormat="0" applyFill="0" applyBorder="0" applyAlignment="0" applyProtection="0"/>
  </cellStyleXfs>
  <cellXfs count="148">
    <xf numFmtId="0" fontId="0" fillId="0" borderId="0" xfId="0"/>
    <xf numFmtId="0" fontId="0" fillId="2" borderId="0" xfId="0" applyFill="1"/>
    <xf numFmtId="0" fontId="0" fillId="3" borderId="0" xfId="0" applyFill="1"/>
    <xf numFmtId="49" fontId="2" fillId="0" borderId="0" xfId="0" applyNumberFormat="1" applyFont="1" applyAlignment="1">
      <alignment horizontal="right"/>
    </xf>
    <xf numFmtId="0" fontId="2" fillId="3" borderId="0" xfId="0" applyFont="1" applyFill="1"/>
    <xf numFmtId="0" fontId="0" fillId="0" borderId="0" xfId="0" applyAlignment="1">
      <alignment horizontal="right"/>
    </xf>
    <xf numFmtId="0" fontId="0" fillId="0" borderId="0" xfId="0" applyFill="1"/>
    <xf numFmtId="0" fontId="0" fillId="4" borderId="0" xfId="0" applyFill="1"/>
    <xf numFmtId="0" fontId="1" fillId="0" borderId="0" xfId="0" applyFont="1"/>
    <xf numFmtId="0" fontId="0" fillId="0" borderId="0" xfId="0" applyAlignment="1">
      <alignment wrapText="1"/>
    </xf>
    <xf numFmtId="0" fontId="2" fillId="2" borderId="0" xfId="0" applyFont="1" applyFill="1"/>
    <xf numFmtId="0" fontId="5" fillId="0" borderId="0" xfId="1" applyFont="1"/>
    <xf numFmtId="0" fontId="6" fillId="0" borderId="0" xfId="0" applyFont="1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left" wrapText="1"/>
    </xf>
    <xf numFmtId="0" fontId="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1" fillId="4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 wrapText="1"/>
    </xf>
    <xf numFmtId="0" fontId="0" fillId="0" borderId="2" xfId="0" applyBorder="1"/>
    <xf numFmtId="0" fontId="9" fillId="0" borderId="0" xfId="0" applyFont="1" applyFill="1" applyBorder="1" applyAlignment="1">
      <alignment wrapText="1"/>
    </xf>
    <xf numFmtId="0" fontId="0" fillId="3" borderId="2" xfId="0" applyFill="1" applyBorder="1"/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0" fillId="0" borderId="17" xfId="0" applyFont="1" applyFill="1" applyBorder="1" applyAlignment="1"/>
    <xf numFmtId="0" fontId="2" fillId="0" borderId="17" xfId="0" applyFont="1" applyFill="1" applyBorder="1" applyAlignment="1"/>
    <xf numFmtId="0" fontId="0" fillId="0" borderId="15" xfId="0" applyFont="1" applyFill="1" applyBorder="1" applyAlignment="1"/>
    <xf numFmtId="0" fontId="2" fillId="0" borderId="15" xfId="0" applyFont="1" applyFill="1" applyBorder="1" applyAlignment="1"/>
    <xf numFmtId="0" fontId="0" fillId="0" borderId="15" xfId="0" applyFont="1" applyFill="1" applyBorder="1" applyAlignment="1">
      <alignment horizontal="right"/>
    </xf>
    <xf numFmtId="49" fontId="2" fillId="0" borderId="15" xfId="0" applyNumberFormat="1" applyFont="1" applyFill="1" applyBorder="1" applyAlignment="1">
      <alignment horizontal="right"/>
    </xf>
    <xf numFmtId="0" fontId="0" fillId="0" borderId="26" xfId="0" applyFont="1" applyFill="1" applyBorder="1" applyAlignment="1"/>
    <xf numFmtId="0" fontId="2" fillId="0" borderId="26" xfId="0" applyFont="1" applyFill="1" applyBorder="1" applyAlignment="1"/>
    <xf numFmtId="0" fontId="1" fillId="6" borderId="16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9" xfId="0" applyFont="1" applyFill="1" applyBorder="1" applyAlignment="1"/>
    <xf numFmtId="0" fontId="0" fillId="0" borderId="28" xfId="0" applyFont="1" applyFill="1" applyBorder="1" applyAlignment="1"/>
    <xf numFmtId="0" fontId="13" fillId="4" borderId="0" xfId="1" applyFont="1" applyFill="1" applyBorder="1" applyAlignment="1">
      <alignment horizontal="left"/>
    </xf>
    <xf numFmtId="0" fontId="1" fillId="7" borderId="23" xfId="0" applyFont="1" applyFill="1" applyBorder="1" applyAlignment="1">
      <alignment horizontal="left"/>
    </xf>
    <xf numFmtId="0" fontId="1" fillId="7" borderId="24" xfId="0" applyFont="1" applyFill="1" applyBorder="1" applyAlignment="1">
      <alignment horizontal="left"/>
    </xf>
    <xf numFmtId="0" fontId="1" fillId="7" borderId="24" xfId="0" applyFont="1" applyFill="1" applyBorder="1" applyAlignment="1">
      <alignment horizontal="left" wrapText="1"/>
    </xf>
    <xf numFmtId="0" fontId="1" fillId="7" borderId="25" xfId="0" applyFont="1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1" fillId="4" borderId="0" xfId="0" applyFont="1" applyFill="1"/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16" fillId="4" borderId="0" xfId="0" applyFont="1" applyFill="1" applyBorder="1"/>
    <xf numFmtId="0" fontId="17" fillId="4" borderId="0" xfId="1" applyFont="1" applyFill="1" applyBorder="1" applyAlignment="1">
      <alignment horizontal="center"/>
    </xf>
    <xf numFmtId="0" fontId="0" fillId="4" borderId="6" xfId="0" applyFill="1" applyBorder="1"/>
    <xf numFmtId="0" fontId="8" fillId="4" borderId="13" xfId="0" applyFont="1" applyFill="1" applyBorder="1" applyAlignment="1">
      <alignment horizontal="center"/>
    </xf>
    <xf numFmtId="0" fontId="0" fillId="4" borderId="7" xfId="0" applyFill="1" applyBorder="1"/>
    <xf numFmtId="0" fontId="0" fillId="4" borderId="0" xfId="0" applyFill="1" applyBorder="1"/>
    <xf numFmtId="49" fontId="18" fillId="4" borderId="7" xfId="0" applyNumberFormat="1" applyFont="1" applyFill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left" vertical="top" wrapText="1"/>
    </xf>
    <xf numFmtId="49" fontId="18" fillId="4" borderId="6" xfId="0" applyNumberFormat="1" applyFont="1" applyFill="1" applyBorder="1" applyAlignment="1">
      <alignment horizontal="left" vertical="top" wrapText="1"/>
    </xf>
    <xf numFmtId="0" fontId="24" fillId="9" borderId="0" xfId="1" applyFont="1" applyFill="1" applyBorder="1" applyAlignment="1">
      <alignment horizontal="left" vertical="center"/>
    </xf>
    <xf numFmtId="49" fontId="23" fillId="4" borderId="0" xfId="0" applyNumberFormat="1" applyFont="1" applyFill="1" applyBorder="1" applyAlignment="1">
      <alignment vertical="top" wrapText="1"/>
    </xf>
    <xf numFmtId="49" fontId="18" fillId="4" borderId="0" xfId="0" applyNumberFormat="1" applyFont="1" applyFill="1" applyBorder="1" applyAlignment="1">
      <alignment vertical="top" wrapText="1"/>
    </xf>
    <xf numFmtId="0" fontId="24" fillId="9" borderId="31" xfId="1" applyFont="1" applyFill="1" applyBorder="1" applyAlignment="1">
      <alignment horizontal="left" vertical="center"/>
    </xf>
    <xf numFmtId="0" fontId="17" fillId="0" borderId="6" xfId="1" applyFont="1" applyFill="1" applyBorder="1" applyAlignment="1">
      <alignment horizontal="center"/>
    </xf>
    <xf numFmtId="0" fontId="0" fillId="0" borderId="5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0" borderId="5" xfId="0" applyFont="1" applyFill="1" applyBorder="1" applyAlignment="1"/>
    <xf numFmtId="0" fontId="2" fillId="0" borderId="28" xfId="0" applyFont="1" applyFill="1" applyBorder="1" applyAlignmen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0" fillId="11" borderId="2" xfId="0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28" fillId="0" borderId="0" xfId="0" applyFont="1"/>
    <xf numFmtId="49" fontId="1" fillId="0" borderId="2" xfId="0" applyNumberFormat="1" applyFont="1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49" fontId="11" fillId="0" borderId="2" xfId="0" applyNumberFormat="1" applyFont="1" applyBorder="1" applyAlignment="1">
      <alignment horizontal="right" wrapText="1"/>
    </xf>
    <xf numFmtId="49" fontId="0" fillId="2" borderId="2" xfId="0" applyNumberFormat="1" applyFill="1" applyBorder="1" applyAlignment="1">
      <alignment horizontal="right" wrapText="1"/>
    </xf>
    <xf numFmtId="49" fontId="0" fillId="0" borderId="0" xfId="0" applyNumberFormat="1"/>
    <xf numFmtId="0" fontId="11" fillId="12" borderId="2" xfId="0" applyFont="1" applyFill="1" applyBorder="1" applyAlignment="1">
      <alignment wrapText="1"/>
    </xf>
    <xf numFmtId="49" fontId="11" fillId="12" borderId="2" xfId="0" applyNumberFormat="1" applyFont="1" applyFill="1" applyBorder="1" applyAlignment="1">
      <alignment horizontal="right" wrapText="1"/>
    </xf>
    <xf numFmtId="49" fontId="0" fillId="0" borderId="35" xfId="0" applyNumberFormat="1" applyBorder="1" applyAlignment="1">
      <alignment horizontal="right" wrapText="1"/>
    </xf>
    <xf numFmtId="0" fontId="0" fillId="11" borderId="35" xfId="0" applyFill="1" applyBorder="1" applyAlignment="1">
      <alignment wrapText="1"/>
    </xf>
    <xf numFmtId="0" fontId="14" fillId="4" borderId="0" xfId="3" applyFont="1" applyFill="1" applyBorder="1" applyAlignment="1">
      <alignment horizontal="left"/>
    </xf>
    <xf numFmtId="0" fontId="14" fillId="4" borderId="1" xfId="3" applyFont="1" applyFill="1" applyBorder="1" applyAlignment="1">
      <alignment horizontal="left"/>
    </xf>
    <xf numFmtId="0" fontId="1" fillId="5" borderId="19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left" vertical="center"/>
    </xf>
    <xf numFmtId="0" fontId="10" fillId="10" borderId="0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1" fillId="0" borderId="0" xfId="1" applyFont="1" applyFill="1" applyBorder="1" applyAlignment="1">
      <alignment horizontal="left" vertical="center"/>
    </xf>
    <xf numFmtId="49" fontId="19" fillId="0" borderId="32" xfId="0" applyNumberFormat="1" applyFont="1" applyFill="1" applyBorder="1" applyAlignment="1">
      <alignment horizontal="center" wrapText="1"/>
    </xf>
    <xf numFmtId="49" fontId="22" fillId="0" borderId="7" xfId="0" applyNumberFormat="1" applyFont="1" applyFill="1" applyBorder="1" applyAlignment="1">
      <alignment vertical="top" wrapText="1"/>
    </xf>
    <xf numFmtId="49" fontId="22" fillId="0" borderId="0" xfId="0" applyNumberFormat="1" applyFont="1" applyFill="1" applyBorder="1" applyAlignment="1">
      <alignment vertical="top" wrapText="1"/>
    </xf>
    <xf numFmtId="49" fontId="22" fillId="0" borderId="6" xfId="0" applyNumberFormat="1" applyFont="1" applyFill="1" applyBorder="1" applyAlignment="1">
      <alignment vertical="top" wrapText="1"/>
    </xf>
    <xf numFmtId="0" fontId="25" fillId="9" borderId="7" xfId="1" applyFont="1" applyFill="1" applyBorder="1" applyAlignment="1">
      <alignment horizontal="center" vertical="center" wrapText="1"/>
    </xf>
    <xf numFmtId="0" fontId="25" fillId="9" borderId="0" xfId="1" applyFont="1" applyFill="1" applyBorder="1" applyAlignment="1">
      <alignment horizontal="center" vertical="center"/>
    </xf>
    <xf numFmtId="0" fontId="25" fillId="9" borderId="6" xfId="1" applyFont="1" applyFill="1" applyBorder="1" applyAlignment="1">
      <alignment horizontal="center" vertical="center"/>
    </xf>
    <xf numFmtId="0" fontId="21" fillId="9" borderId="0" xfId="1" applyFont="1" applyFill="1" applyBorder="1" applyAlignment="1">
      <alignment horizontal="left" vertical="center"/>
    </xf>
    <xf numFmtId="0" fontId="21" fillId="9" borderId="6" xfId="1" applyFont="1" applyFill="1" applyBorder="1" applyAlignment="1">
      <alignment horizontal="left" vertical="center"/>
    </xf>
    <xf numFmtId="0" fontId="21" fillId="9" borderId="32" xfId="1" applyFont="1" applyFill="1" applyBorder="1" applyAlignment="1">
      <alignment horizontal="left" vertical="center"/>
    </xf>
    <xf numFmtId="0" fontId="21" fillId="9" borderId="33" xfId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49" fontId="18" fillId="4" borderId="20" xfId="0" applyNumberFormat="1" applyFont="1" applyFill="1" applyBorder="1" applyAlignment="1">
      <alignment horizontal="left" vertical="top" wrapText="1"/>
    </xf>
    <xf numFmtId="49" fontId="18" fillId="4" borderId="19" xfId="0" applyNumberFormat="1" applyFont="1" applyFill="1" applyBorder="1" applyAlignment="1">
      <alignment horizontal="left" vertical="top" wrapText="1"/>
    </xf>
    <xf numFmtId="49" fontId="18" fillId="4" borderId="30" xfId="0" applyNumberFormat="1" applyFont="1" applyFill="1" applyBorder="1" applyAlignment="1">
      <alignment horizontal="left" vertical="top" wrapText="1"/>
    </xf>
    <xf numFmtId="49" fontId="18" fillId="4" borderId="7" xfId="0" applyNumberFormat="1" applyFont="1" applyFill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left" vertical="top" wrapText="1"/>
    </xf>
    <xf numFmtId="49" fontId="18" fillId="4" borderId="6" xfId="0" applyNumberFormat="1" applyFont="1" applyFill="1" applyBorder="1" applyAlignment="1">
      <alignment horizontal="left" vertical="top" wrapText="1"/>
    </xf>
    <xf numFmtId="49" fontId="26" fillId="4" borderId="7" xfId="0" applyNumberFormat="1" applyFont="1" applyFill="1" applyBorder="1" applyAlignment="1">
      <alignment horizontal="center" vertical="center" wrapText="1"/>
    </xf>
    <xf numFmtId="49" fontId="26" fillId="4" borderId="0" xfId="0" applyNumberFormat="1" applyFont="1" applyFill="1" applyBorder="1" applyAlignment="1">
      <alignment horizontal="center" vertical="center" wrapText="1"/>
    </xf>
    <xf numFmtId="49" fontId="26" fillId="4" borderId="6" xfId="0" applyNumberFormat="1" applyFont="1" applyFill="1" applyBorder="1" applyAlignment="1">
      <alignment horizontal="center" vertical="center" wrapText="1"/>
    </xf>
    <xf numFmtId="0" fontId="4" fillId="4" borderId="0" xfId="2" applyFill="1" applyBorder="1" applyAlignment="1">
      <alignment horizontal="left"/>
    </xf>
    <xf numFmtId="0" fontId="0" fillId="4" borderId="29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4" fillId="0" borderId="0" xfId="2" applyBorder="1"/>
    <xf numFmtId="0" fontId="13" fillId="4" borderId="0" xfId="1" applyFont="1" applyFill="1" applyBorder="1" applyAlignment="1">
      <alignment horizontal="left"/>
    </xf>
    <xf numFmtId="0" fontId="3" fillId="4" borderId="0" xfId="1" applyFill="1" applyBorder="1" applyAlignment="1">
      <alignment horizontal="left"/>
    </xf>
    <xf numFmtId="0" fontId="0" fillId="4" borderId="22" xfId="0" applyFill="1" applyBorder="1" applyAlignment="1">
      <alignment horizontal="left"/>
    </xf>
  </cellXfs>
  <cellStyles count="4">
    <cellStyle name="Heading 1" xfId="2" builtinId="16"/>
    <cellStyle name="Hyperlink" xfId="1" builtinId="8"/>
    <cellStyle name="Normal" xfId="0" builtinId="0"/>
    <cellStyle name="Title" xfId="3" builtinId="15"/>
  </cellStyles>
  <dxfs count="14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ma-optic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133350</xdr:rowOff>
    </xdr:from>
    <xdr:to>
      <xdr:col>3</xdr:col>
      <xdr:colOff>685800</xdr:colOff>
      <xdr:row>4</xdr:row>
      <xdr:rowOff>129527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83251-7919-4C8E-AEED-C8F8A2EB0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33350"/>
          <a:ext cx="1390649" cy="764527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200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6BD090-F4D9-4DB4-B883-6AE47684B9F1}" name="Table1" displayName="Table1" ref="B5:F118" totalsRowShown="0" headerRowDxfId="10" dataDxfId="8" headerRowBorderDxfId="9" tableBorderDxfId="7" totalsRowBorderDxfId="6">
  <autoFilter ref="B5:F118" xr:uid="{5E025854-25A4-4B32-B68E-7B1F8F87B82D}"/>
  <sortState xmlns:xlrd2="http://schemas.microsoft.com/office/spreadsheetml/2017/richdata2" ref="B43:F90">
    <sortCondition ref="C5:C118"/>
  </sortState>
  <tableColumns count="5">
    <tableColumn id="1" xr3:uid="{16D32086-6C7C-4F81-B60B-8207694C4654}" name="Grade" dataDxfId="5"/>
    <tableColumn id="2" xr3:uid="{2CE44B03-A111-4CE6-9F4F-8A16F25FEADA}" name="Subject" dataDxfId="4"/>
    <tableColumn id="3" xr3:uid="{52260708-7008-459F-8681-55F5BBC3458C}" name="Task Title" dataDxfId="3"/>
    <tableColumn id="4" xr3:uid="{17FDDC4F-A97A-40AF-ADAA-83C239131CE2}" name="Tagged Elements of Practice" dataDxfId="2"/>
    <tableColumn id="5" xr3:uid="{78CFC1B9-B290-4CB3-9297-C9952D82A1D1}" name="Column1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3A42-89B8-4190-B912-B9FBEAF0B2A8}">
  <dimension ref="A1:T20"/>
  <sheetViews>
    <sheetView showGridLines="0" topLeftCell="A4" workbookViewId="0">
      <selection activeCell="C12" sqref="C12:D12"/>
    </sheetView>
  </sheetViews>
  <sheetFormatPr defaultRowHeight="14.5" x14ac:dyDescent="0.35"/>
  <cols>
    <col min="1" max="1" width="4.90625" style="7" customWidth="1"/>
    <col min="2" max="2" width="2.453125" style="7" customWidth="1"/>
    <col min="3" max="3" width="8.7265625" style="7"/>
    <col min="4" max="4" width="12.26953125" style="7" customWidth="1"/>
    <col min="5" max="5" width="1.26953125" style="7" customWidth="1"/>
    <col min="6" max="9" width="8.7265625" style="7"/>
    <col min="10" max="10" width="2.6328125" style="7" customWidth="1"/>
    <col min="11" max="11" width="8.7265625" style="7"/>
    <col min="12" max="12" width="20.54296875" style="7" customWidth="1"/>
    <col min="13" max="16384" width="8.7265625" style="7"/>
  </cols>
  <sheetData>
    <row r="1" spans="1:20" ht="15" customHeight="1" x14ac:dyDescent="0.35">
      <c r="B1" s="66"/>
      <c r="F1" s="107" t="s">
        <v>141</v>
      </c>
      <c r="G1" s="107"/>
      <c r="H1" s="107"/>
      <c r="I1" s="107"/>
      <c r="J1" s="107"/>
      <c r="K1" s="107"/>
      <c r="L1" s="107"/>
    </row>
    <row r="2" spans="1:20" ht="15.5" customHeight="1" x14ac:dyDescent="0.35">
      <c r="F2" s="107"/>
      <c r="G2" s="107"/>
      <c r="H2" s="107"/>
      <c r="I2" s="107"/>
      <c r="J2" s="107"/>
      <c r="K2" s="107"/>
      <c r="L2" s="107"/>
    </row>
    <row r="3" spans="1:20" ht="15" thickBot="1" x14ac:dyDescent="0.4">
      <c r="F3" s="108"/>
      <c r="G3" s="108"/>
      <c r="H3" s="108"/>
      <c r="I3" s="108"/>
      <c r="J3" s="108"/>
      <c r="K3" s="108"/>
      <c r="L3" s="108"/>
    </row>
    <row r="4" spans="1:20" ht="15" thickTop="1" x14ac:dyDescent="0.35">
      <c r="F4" s="68" t="s">
        <v>142</v>
      </c>
      <c r="G4" s="67"/>
      <c r="H4" s="67"/>
      <c r="I4" s="67"/>
      <c r="J4" s="67"/>
      <c r="K4" s="67"/>
      <c r="L4" s="67"/>
    </row>
    <row r="6" spans="1:20" ht="15" thickBot="1" x14ac:dyDescent="0.4">
      <c r="N6" s="74"/>
      <c r="O6" s="74"/>
      <c r="P6" s="74"/>
      <c r="Q6" s="74"/>
      <c r="R6" s="74"/>
      <c r="S6" s="74"/>
      <c r="T6" s="74"/>
    </row>
    <row r="7" spans="1:20" ht="15.5" thickTop="1" thickBot="1" x14ac:dyDescent="0.4">
      <c r="B7" s="110" t="s">
        <v>148</v>
      </c>
      <c r="C7" s="111"/>
      <c r="D7" s="112"/>
      <c r="E7" s="72"/>
      <c r="F7" s="109" t="s">
        <v>147</v>
      </c>
      <c r="G7" s="109"/>
      <c r="H7" s="109"/>
      <c r="I7" s="109"/>
      <c r="J7" s="109"/>
      <c r="K7" s="109"/>
      <c r="L7" s="109"/>
      <c r="M7" s="73"/>
      <c r="N7" s="74"/>
      <c r="O7" s="74"/>
      <c r="P7" s="74"/>
      <c r="Q7" s="74"/>
      <c r="R7" s="74"/>
      <c r="S7" s="74"/>
      <c r="T7" s="74"/>
    </row>
    <row r="8" spans="1:20" ht="30.5" customHeight="1" thickTop="1" x14ac:dyDescent="0.45">
      <c r="A8" s="71"/>
      <c r="B8" s="123" t="s">
        <v>146</v>
      </c>
      <c r="C8" s="124"/>
      <c r="D8" s="125"/>
      <c r="E8" s="69"/>
      <c r="F8" s="132" t="s">
        <v>152</v>
      </c>
      <c r="G8" s="133"/>
      <c r="H8" s="133"/>
      <c r="I8" s="133"/>
      <c r="J8" s="133"/>
      <c r="K8" s="133"/>
      <c r="L8" s="134"/>
      <c r="N8" s="80"/>
      <c r="O8" s="80"/>
      <c r="P8" s="80"/>
      <c r="Q8" s="80"/>
      <c r="R8" s="80"/>
      <c r="S8" s="80"/>
      <c r="T8" s="80"/>
    </row>
    <row r="9" spans="1:20" ht="15.5" customHeight="1" x14ac:dyDescent="0.45">
      <c r="A9" s="71"/>
      <c r="B9" s="113" t="s">
        <v>150</v>
      </c>
      <c r="C9" s="114"/>
      <c r="D9" s="115"/>
      <c r="E9" s="70"/>
      <c r="F9" s="135"/>
      <c r="G9" s="136"/>
      <c r="H9" s="136"/>
      <c r="I9" s="136"/>
      <c r="J9" s="136"/>
      <c r="K9" s="136"/>
      <c r="L9" s="137"/>
      <c r="N9" s="80"/>
      <c r="O9" s="80"/>
      <c r="P9" s="80"/>
      <c r="Q9" s="80"/>
      <c r="R9" s="80"/>
      <c r="S9" s="80"/>
      <c r="T9" s="80"/>
    </row>
    <row r="10" spans="1:20" ht="29" customHeight="1" x14ac:dyDescent="0.45">
      <c r="A10" s="71"/>
      <c r="B10" s="78" t="s">
        <v>151</v>
      </c>
      <c r="C10" s="126" t="s">
        <v>143</v>
      </c>
      <c r="D10" s="127"/>
      <c r="E10" s="70"/>
      <c r="F10" s="135" t="s">
        <v>153</v>
      </c>
      <c r="G10" s="136"/>
      <c r="H10" s="136"/>
      <c r="I10" s="136"/>
      <c r="J10" s="136"/>
      <c r="K10" s="136"/>
      <c r="L10" s="137"/>
      <c r="N10" s="80"/>
      <c r="O10" s="80"/>
      <c r="P10" s="80"/>
      <c r="Q10" s="80"/>
      <c r="R10" s="80"/>
      <c r="S10" s="80"/>
      <c r="T10" s="80"/>
    </row>
    <row r="11" spans="1:20" ht="27" customHeight="1" x14ac:dyDescent="0.45">
      <c r="A11" s="71"/>
      <c r="B11" s="78" t="s">
        <v>151</v>
      </c>
      <c r="C11" s="126" t="s">
        <v>144</v>
      </c>
      <c r="D11" s="127"/>
      <c r="E11" s="70"/>
      <c r="F11" s="135" t="s">
        <v>156</v>
      </c>
      <c r="G11" s="136"/>
      <c r="H11" s="136"/>
      <c r="I11" s="136"/>
      <c r="J11" s="136"/>
      <c r="K11" s="136"/>
      <c r="L11" s="137"/>
      <c r="N11" s="80"/>
      <c r="O11" s="80"/>
      <c r="P11" s="80"/>
      <c r="Q11" s="80"/>
      <c r="R11" s="80"/>
      <c r="S11" s="80"/>
      <c r="T11" s="80"/>
    </row>
    <row r="12" spans="1:20" ht="24" customHeight="1" thickBot="1" x14ac:dyDescent="0.5">
      <c r="A12" s="71"/>
      <c r="B12" s="81" t="s">
        <v>151</v>
      </c>
      <c r="C12" s="128" t="s">
        <v>1</v>
      </c>
      <c r="D12" s="129"/>
      <c r="E12" s="69"/>
      <c r="F12" s="138" t="s">
        <v>149</v>
      </c>
      <c r="G12" s="139"/>
      <c r="H12" s="139"/>
      <c r="I12" s="139"/>
      <c r="J12" s="139"/>
      <c r="K12" s="139"/>
      <c r="L12" s="140"/>
      <c r="N12" s="80"/>
      <c r="O12" s="80"/>
      <c r="P12" s="80"/>
      <c r="Q12" s="80"/>
      <c r="R12" s="80"/>
      <c r="S12" s="80"/>
      <c r="T12" s="80"/>
    </row>
    <row r="13" spans="1:20" ht="27" customHeight="1" x14ac:dyDescent="0.45">
      <c r="A13" s="74"/>
      <c r="B13" s="116"/>
      <c r="C13" s="116"/>
      <c r="D13" s="116"/>
      <c r="E13" s="70"/>
      <c r="F13" s="135" t="s">
        <v>154</v>
      </c>
      <c r="G13" s="136"/>
      <c r="H13" s="136"/>
      <c r="I13" s="136"/>
      <c r="J13" s="136"/>
      <c r="K13" s="136"/>
      <c r="L13" s="137"/>
      <c r="M13" s="74"/>
      <c r="N13" s="80"/>
      <c r="O13" s="80"/>
      <c r="P13" s="80"/>
      <c r="Q13" s="80"/>
      <c r="R13" s="80"/>
      <c r="S13" s="80"/>
      <c r="T13" s="80"/>
    </row>
    <row r="14" spans="1:20" ht="5.5" customHeight="1" x14ac:dyDescent="0.45">
      <c r="A14" s="74"/>
      <c r="B14" s="117"/>
      <c r="C14" s="117"/>
      <c r="D14" s="117"/>
      <c r="E14" s="69"/>
      <c r="F14" s="75"/>
      <c r="G14" s="76"/>
      <c r="H14" s="76"/>
      <c r="I14" s="76"/>
      <c r="J14" s="76"/>
      <c r="K14" s="76"/>
      <c r="L14" s="77"/>
      <c r="N14" s="76"/>
      <c r="O14" s="76"/>
      <c r="P14" s="76"/>
      <c r="Q14" s="76"/>
      <c r="R14" s="76"/>
      <c r="S14" s="76"/>
      <c r="T14" s="76"/>
    </row>
    <row r="15" spans="1:20" ht="40.5" customHeight="1" x14ac:dyDescent="0.45">
      <c r="A15" s="74"/>
      <c r="B15" s="130" t="s">
        <v>158</v>
      </c>
      <c r="C15" s="131"/>
      <c r="D15" s="131"/>
      <c r="E15" s="70"/>
      <c r="F15" s="120" t="s">
        <v>155</v>
      </c>
      <c r="G15" s="121"/>
      <c r="H15" s="121"/>
      <c r="I15" s="121"/>
      <c r="J15" s="121"/>
      <c r="K15" s="121"/>
      <c r="L15" s="122"/>
      <c r="N15" s="79"/>
      <c r="O15" s="79"/>
      <c r="P15" s="79"/>
      <c r="Q15" s="79"/>
      <c r="R15" s="79"/>
      <c r="S15" s="79"/>
      <c r="T15" s="79"/>
    </row>
    <row r="16" spans="1:20" ht="31" customHeight="1" thickBot="1" x14ac:dyDescent="0.5">
      <c r="A16" s="74"/>
      <c r="B16" s="131"/>
      <c r="C16" s="131"/>
      <c r="D16" s="131"/>
      <c r="E16" s="82"/>
      <c r="F16" s="119" t="s">
        <v>157</v>
      </c>
      <c r="G16" s="119"/>
      <c r="H16" s="119"/>
      <c r="I16" s="119"/>
      <c r="J16" s="119"/>
      <c r="K16" s="119"/>
      <c r="L16" s="119"/>
      <c r="M16" s="73"/>
      <c r="N16" s="80"/>
      <c r="O16" s="80"/>
      <c r="P16" s="80"/>
      <c r="Q16" s="80"/>
      <c r="R16" s="80"/>
      <c r="S16" s="80"/>
      <c r="T16" s="80"/>
    </row>
    <row r="17" spans="2:20" ht="30" customHeight="1" x14ac:dyDescent="0.35">
      <c r="B17" s="118"/>
      <c r="C17" s="118"/>
      <c r="D17" s="118"/>
      <c r="K17" s="74"/>
      <c r="N17" s="74"/>
      <c r="O17" s="74"/>
      <c r="P17" s="74"/>
      <c r="Q17" s="74"/>
      <c r="R17" s="74"/>
      <c r="S17" s="74"/>
      <c r="T17" s="74"/>
    </row>
    <row r="18" spans="2:20" x14ac:dyDescent="0.35">
      <c r="N18" s="74"/>
      <c r="O18" s="74"/>
      <c r="P18" s="74"/>
      <c r="Q18" s="74"/>
      <c r="R18" s="74"/>
      <c r="S18" s="74"/>
      <c r="T18" s="74"/>
    </row>
    <row r="19" spans="2:20" x14ac:dyDescent="0.35">
      <c r="N19" s="74"/>
      <c r="O19" s="74"/>
      <c r="P19" s="74"/>
      <c r="Q19" s="74"/>
      <c r="R19" s="74"/>
      <c r="S19" s="74"/>
      <c r="T19" s="74"/>
    </row>
    <row r="20" spans="2:20" x14ac:dyDescent="0.35">
      <c r="N20" s="74"/>
      <c r="O20" s="74"/>
      <c r="P20" s="74"/>
      <c r="Q20" s="74"/>
      <c r="R20" s="74"/>
      <c r="S20" s="74"/>
      <c r="T20" s="74"/>
    </row>
  </sheetData>
  <mergeCells count="19">
    <mergeCell ref="B14:D14"/>
    <mergeCell ref="B17:D17"/>
    <mergeCell ref="F16:L16"/>
    <mergeCell ref="F15:L15"/>
    <mergeCell ref="B8:D8"/>
    <mergeCell ref="C10:D10"/>
    <mergeCell ref="C11:D11"/>
    <mergeCell ref="C12:D12"/>
    <mergeCell ref="B15:D16"/>
    <mergeCell ref="F8:L9"/>
    <mergeCell ref="F10:L10"/>
    <mergeCell ref="F11:L11"/>
    <mergeCell ref="F12:L12"/>
    <mergeCell ref="F13:L13"/>
    <mergeCell ref="F1:L3"/>
    <mergeCell ref="F7:L7"/>
    <mergeCell ref="B7:D7"/>
    <mergeCell ref="B9:D9"/>
    <mergeCell ref="B13:D13"/>
  </mergeCells>
  <hyperlinks>
    <hyperlink ref="B8:C8" location="'Browse All Tasks'!A1" display="Browse the Library" xr:uid="{423323E5-7FD3-45DE-83FB-37B9579DA466}"/>
    <hyperlink ref="C10:D10" location="'Search by Element of Practice'!A1" display="Element of Practice" xr:uid="{84C87647-BD01-4617-B6E4-03E1F76E90F3}"/>
    <hyperlink ref="C11:D11" location="'Browse All Tasks'!A1" display="Grade Level(s)" xr:uid="{0FA2ED4B-21C9-4913-9F61-E973537348DA}"/>
    <hyperlink ref="C12:D12" location="'Browse All Tasks'!A1" display="Subject" xr:uid="{9DB45362-B866-48D3-978A-4AAF7F42A33A}"/>
  </hyperlink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8D94-0544-4019-9BC1-EB1F20871A82}">
  <dimension ref="B1:X179"/>
  <sheetViews>
    <sheetView showGridLines="0" workbookViewId="0">
      <selection activeCell="B7" sqref="B7"/>
    </sheetView>
  </sheetViews>
  <sheetFormatPr defaultRowHeight="14.5" x14ac:dyDescent="0.35"/>
  <cols>
    <col min="1" max="1" width="2.6328125" style="17" customWidth="1"/>
    <col min="2" max="2" width="37.81640625" style="17" customWidth="1"/>
    <col min="3" max="3" width="7.90625" style="17" customWidth="1"/>
    <col min="4" max="4" width="20.90625" style="17" customWidth="1"/>
    <col min="5" max="5" width="46" style="18" customWidth="1"/>
    <col min="6" max="6" width="41.7265625" style="17" customWidth="1"/>
    <col min="7" max="16384" width="8.7265625" style="17"/>
  </cols>
  <sheetData>
    <row r="1" spans="2:24" s="16" customFormat="1" ht="20" thickBot="1" x14ac:dyDescent="0.5">
      <c r="B1" s="141" t="s">
        <v>133</v>
      </c>
      <c r="C1" s="141"/>
      <c r="D1" s="141"/>
      <c r="E1" s="141"/>
      <c r="F1" s="141"/>
    </row>
    <row r="2" spans="2:24" s="16" customFormat="1" ht="15" thickTop="1" x14ac:dyDescent="0.35">
      <c r="B2" s="142" t="s">
        <v>135</v>
      </c>
      <c r="C2" s="142"/>
      <c r="D2" s="142"/>
      <c r="E2" s="142"/>
      <c r="F2" s="142"/>
    </row>
    <row r="3" spans="2:24" s="16" customFormat="1" x14ac:dyDescent="0.35">
      <c r="B3" s="143" t="s">
        <v>145</v>
      </c>
      <c r="C3" s="143"/>
      <c r="D3" s="143"/>
      <c r="E3" s="143"/>
      <c r="F3" s="143"/>
    </row>
    <row r="4" spans="2:24" s="16" customFormat="1" ht="10" customHeight="1" x14ac:dyDescent="0.35">
      <c r="B4" s="60" t="s">
        <v>139</v>
      </c>
      <c r="C4" s="19"/>
      <c r="D4" s="19"/>
      <c r="E4" s="19"/>
      <c r="F4" s="19"/>
    </row>
    <row r="5" spans="2:24" s="16" customFormat="1" x14ac:dyDescent="0.35">
      <c r="E5" s="20"/>
    </row>
    <row r="6" spans="2:24" s="16" customFormat="1" ht="15" thickBot="1" x14ac:dyDescent="0.4">
      <c r="B6" s="22" t="s">
        <v>132</v>
      </c>
      <c r="E6" s="20"/>
    </row>
    <row r="7" spans="2:24" ht="19.5" customHeight="1" thickBot="1" x14ac:dyDescent="0.4">
      <c r="B7" s="65" t="s">
        <v>6</v>
      </c>
      <c r="C7" s="16"/>
      <c r="D7" s="16"/>
      <c r="E7" s="2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2:24" ht="18.5" customHeight="1" thickBot="1" x14ac:dyDescent="0.4">
      <c r="B8" s="16"/>
      <c r="D8" s="16"/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2:24" s="23" customFormat="1" ht="15" thickBot="1" x14ac:dyDescent="0.4">
      <c r="B9" s="61" t="s">
        <v>130</v>
      </c>
      <c r="C9" s="62" t="s">
        <v>0</v>
      </c>
      <c r="D9" s="62" t="s">
        <v>1</v>
      </c>
      <c r="E9" s="63" t="s">
        <v>2</v>
      </c>
      <c r="F9" s="64" t="s">
        <v>131</v>
      </c>
      <c r="G9" s="32"/>
      <c r="H9" s="3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2:24" ht="15.5" thickTop="1" thickBot="1" x14ac:dyDescent="0.4">
      <c r="B10" s="27" t="str" cm="1">
        <f t="array" ref="B10">IFERROR(INDEX('Updated Double Entry - Mastery'!$A$2:$E$228,'Updated Double Entry - Mastery'!$H2,COLUMNS('Updated Double Entry - Mastery'!$I$2:I2)),"")</f>
        <v>I-A-1. Subject Matter Knowledge</v>
      </c>
      <c r="C10" s="26" t="str" cm="1">
        <f t="array" ref="C10">IFERROR(INDEX('Updated Double Entry - Mastery'!$A$2:$E$228,'Updated Double Entry - Mastery'!$H2,COLUMNS('Updated Double Entry - Mastery'!$I$2:J2)),"")</f>
        <v>K</v>
      </c>
      <c r="D10" s="26" t="str" cm="1">
        <f t="array" ref="D10">IFERROR(INDEX('Updated Double Entry - Mastery'!$A$2:$E$228,'Updated Double Entry - Mastery'!$H2,COLUMNS('Updated Double Entry - Mastery'!$I$2:K2)),"")</f>
        <v>English Language Arts</v>
      </c>
      <c r="E10" s="26" t="str" cm="1">
        <f t="array" ref="E10">IFERROR(INDEX('Updated Double Entry - Mastery'!$A$2:$E$228,'Updated Double Entry - Mastery'!$H2,COLUMNS('Updated Double Entry - Mastery'!$I$2:L2)),"")</f>
        <v>Reading Comprehension, Emperor Penguins - Task 1</v>
      </c>
      <c r="F10" s="29" t="str" cm="1">
        <f t="array" ref="F10">IFERROR(INDEX('Updated Double Entry - Mastery'!$A$2:$E$228,'Updated Double Entry - Mastery'!$H2,COLUMNS('Updated Double Entry - Mastery'!$I$2:M2)),"")</f>
        <v>I-A-3. Well-Structured Unit and Lesson Design</v>
      </c>
      <c r="G10" s="19"/>
      <c r="H10" s="19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2:24" ht="15.5" thickTop="1" thickBot="1" x14ac:dyDescent="0.4">
      <c r="B11" s="27" t="str" cm="1">
        <f t="array" ref="B11">IFERROR(INDEX('Updated Double Entry - Mastery'!$A$2:$E$228,'Updated Double Entry - Mastery'!$H3,COLUMNS('Updated Double Entry - Mastery'!$I$2:I3)),"")</f>
        <v>I-A-1. Subject Matter Knowledge</v>
      </c>
      <c r="C11" s="26" t="str" cm="1">
        <f t="array" ref="C11">IFERROR(INDEX('Updated Double Entry - Mastery'!$A$2:$E$228,'Updated Double Entry - Mastery'!$H3,COLUMNS('Updated Double Entry - Mastery'!$I$2:J3)),"")</f>
        <v>K</v>
      </c>
      <c r="D11" s="26" t="str" cm="1">
        <f t="array" ref="D11">IFERROR(INDEX('Updated Double Entry - Mastery'!$A$2:$E$228,'Updated Double Entry - Mastery'!$H3,COLUMNS('Updated Double Entry - Mastery'!$I$2:K3)),"")</f>
        <v>English Language Arts</v>
      </c>
      <c r="E11" s="26" t="str" cm="1">
        <f t="array" ref="E11">IFERROR(INDEX('Updated Double Entry - Mastery'!$A$2:$E$228,'Updated Double Entry - Mastery'!$H3,COLUMNS('Updated Double Entry - Mastery'!$I$2:L3)),"")</f>
        <v>Reading Comprehension, Emperor Penguins - Task 2</v>
      </c>
      <c r="F11" s="29" t="str" cm="1">
        <f t="array" ref="F11">IFERROR(INDEX('Updated Double Entry - Mastery'!$A$2:$E$228,'Updated Double Entry - Mastery'!$H3,COLUMNS('Updated Double Entry - Mastery'!$I$2:M3)),"")</f>
        <v>I-A-3. Well-Structured Unit and Lesson Design</v>
      </c>
      <c r="G11" s="19"/>
      <c r="H11" s="19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2:24" ht="15.5" thickTop="1" thickBot="1" x14ac:dyDescent="0.4">
      <c r="B12" s="27" t="str" cm="1">
        <f t="array" ref="B12">IFERROR(INDEX('Updated Double Entry - Mastery'!$A$2:$E$228,'Updated Double Entry - Mastery'!$H4,COLUMNS('Updated Double Entry - Mastery'!$I$2:I4)),"")</f>
        <v>I-A-1. Subject Matter Knowledge</v>
      </c>
      <c r="C12" s="26" t="str" cm="1">
        <f t="array" ref="C12">IFERROR(INDEX('Updated Double Entry - Mastery'!$A$2:$E$228,'Updated Double Entry - Mastery'!$H4,COLUMNS('Updated Double Entry - Mastery'!$I$2:J4)),"")</f>
        <v>K</v>
      </c>
      <c r="D12" s="26" t="str" cm="1">
        <f t="array" ref="D12">IFERROR(INDEX('Updated Double Entry - Mastery'!$A$2:$E$228,'Updated Double Entry - Mastery'!$H4,COLUMNS('Updated Double Entry - Mastery'!$I$2:K4)),"")</f>
        <v>English Language Arts</v>
      </c>
      <c r="E12" s="26" t="str" cm="1">
        <f t="array" ref="E12">IFERROR(INDEX('Updated Double Entry - Mastery'!$A$2:$E$228,'Updated Double Entry - Mastery'!$H4,COLUMNS('Updated Double Entry - Mastery'!$I$2:L4)),"")</f>
        <v>Charlie Button Loses Power - Task 1</v>
      </c>
      <c r="F12" s="29" t="str" cm="1">
        <f t="array" ref="F12">IFERROR(INDEX('Updated Double Entry - Mastery'!$A$2:$E$228,'Updated Double Entry - Mastery'!$H4,COLUMNS('Updated Double Entry - Mastery'!$I$2:M4)),"")</f>
        <v>II-B-1. Safe Learning Environment</v>
      </c>
      <c r="G12" s="19"/>
      <c r="H12" s="19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2:24" ht="15.5" thickTop="1" thickBot="1" x14ac:dyDescent="0.4">
      <c r="B13" s="27" t="str" cm="1">
        <f t="array" ref="B13">IFERROR(INDEX('Updated Double Entry - Mastery'!$A$2:$E$228,'Updated Double Entry - Mastery'!$H5,COLUMNS('Updated Double Entry - Mastery'!$I$2:I5)),"")</f>
        <v>I-A-1. Subject Matter Knowledge</v>
      </c>
      <c r="C13" s="26" t="str" cm="1">
        <f t="array" ref="C13">IFERROR(INDEX('Updated Double Entry - Mastery'!$A$2:$E$228,'Updated Double Entry - Mastery'!$H5,COLUMNS('Updated Double Entry - Mastery'!$I$2:J5)),"")</f>
        <v>K</v>
      </c>
      <c r="D13" s="26" t="str" cm="1">
        <f t="array" ref="D13">IFERROR(INDEX('Updated Double Entry - Mastery'!$A$2:$E$228,'Updated Double Entry - Mastery'!$H5,COLUMNS('Updated Double Entry - Mastery'!$I$2:K5)),"")</f>
        <v>Mathematics</v>
      </c>
      <c r="E13" s="26" t="str" cm="1">
        <f t="array" ref="E13">IFERROR(INDEX('Updated Double Entry - Mastery'!$A$2:$E$228,'Updated Double Entry - Mastery'!$H5,COLUMNS('Updated Double Entry - Mastery'!$I$2:L5)),"")</f>
        <v>Composing Addition - Task 1</v>
      </c>
      <c r="F13" s="29" t="str" cm="1">
        <f t="array" ref="F13">IFERROR(INDEX('Updated Double Entry - Mastery'!$A$2:$E$228,'Updated Double Entry - Mastery'!$H5,COLUMNS('Updated Double Entry - Mastery'!$I$2:M5)),"")</f>
        <v>II-E-1. High Expectations</v>
      </c>
      <c r="G13" s="19"/>
      <c r="H13" s="19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2:24" ht="15.5" thickTop="1" thickBot="1" x14ac:dyDescent="0.4">
      <c r="B14" s="27" t="str" cm="1">
        <f t="array" ref="B14">IFERROR(INDEX('Updated Double Entry - Mastery'!$A$2:$E$228,'Updated Double Entry - Mastery'!$H6,COLUMNS('Updated Double Entry - Mastery'!$I$2:I6)),"")</f>
        <v>I-A-1. Subject Matter Knowledge</v>
      </c>
      <c r="C14" s="26" t="str" cm="1">
        <f t="array" ref="C14">IFERROR(INDEX('Updated Double Entry - Mastery'!$A$2:$E$228,'Updated Double Entry - Mastery'!$H6,COLUMNS('Updated Double Entry - Mastery'!$I$2:J6)),"")</f>
        <v>K</v>
      </c>
      <c r="D14" s="26" t="str" cm="1">
        <f t="array" ref="D14">IFERROR(INDEX('Updated Double Entry - Mastery'!$A$2:$E$228,'Updated Double Entry - Mastery'!$H6,COLUMNS('Updated Double Entry - Mastery'!$I$2:K6)),"")</f>
        <v>English Language Arts</v>
      </c>
      <c r="E14" s="26" t="str" cm="1">
        <f t="array" ref="E14">IFERROR(INDEX('Updated Double Entry - Mastery'!$A$2:$E$228,'Updated Double Entry - Mastery'!$H6,COLUMNS('Updated Double Entry - Mastery'!$I$2:L6)),"")</f>
        <v>Critical Reading, Ant and the Grasshopper - Task 1</v>
      </c>
      <c r="F14" s="29" t="str" cm="1">
        <f t="array" ref="F14">IFERROR(INDEX('Updated Double Entry - Mastery'!$A$2:$E$228,'Updated Double Entry - Mastery'!$H6,COLUMNS('Updated Double Entry - Mastery'!$I$2:M6)),"")</f>
        <v>I-A-3. Well-Structured Unit and Lesson Design</v>
      </c>
      <c r="G14" s="19"/>
      <c r="H14" s="19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2:24" ht="15.5" thickTop="1" thickBot="1" x14ac:dyDescent="0.4">
      <c r="B15" s="27" t="str" cm="1">
        <f t="array" ref="B15">IFERROR(INDEX('Updated Double Entry - Mastery'!$A$2:$E$228,'Updated Double Entry - Mastery'!$H7,COLUMNS('Updated Double Entry - Mastery'!$I$2:I7)),"")</f>
        <v>I-A-1. Subject Matter Knowledge</v>
      </c>
      <c r="C15" s="26" t="str" cm="1">
        <f t="array" ref="C15">IFERROR(INDEX('Updated Double Entry - Mastery'!$A$2:$E$228,'Updated Double Entry - Mastery'!$H7,COLUMNS('Updated Double Entry - Mastery'!$I$2:J7)),"")</f>
        <v>K</v>
      </c>
      <c r="D15" s="26" t="str" cm="1">
        <f t="array" ref="D15">IFERROR(INDEX('Updated Double Entry - Mastery'!$A$2:$E$228,'Updated Double Entry - Mastery'!$H7,COLUMNS('Updated Double Entry - Mastery'!$I$2:K7)),"")</f>
        <v>English Language Arts</v>
      </c>
      <c r="E15" s="26" t="str" cm="1">
        <f t="array" ref="E15">IFERROR(INDEX('Updated Double Entry - Mastery'!$A$2:$E$228,'Updated Double Entry - Mastery'!$H7,COLUMNS('Updated Double Entry - Mastery'!$I$2:L7)),"")</f>
        <v>Critical Reading, Ant and the Grasshopper - Task 2</v>
      </c>
      <c r="F15" s="29" t="str" cm="1">
        <f t="array" ref="F15">IFERROR(INDEX('Updated Double Entry - Mastery'!$A$2:$E$228,'Updated Double Entry - Mastery'!$H7,COLUMNS('Updated Double Entry - Mastery'!$I$2:M7)),"")</f>
        <v>I-A-3. Well-Structured Unit and Lesson Design</v>
      </c>
      <c r="G15" s="19"/>
      <c r="H15" s="19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2:24" ht="15.5" thickTop="1" thickBot="1" x14ac:dyDescent="0.4">
      <c r="B16" s="27" t="str" cm="1">
        <f t="array" ref="B16">IFERROR(INDEX('Updated Double Entry - Mastery'!$A$2:$E$228,'Updated Double Entry - Mastery'!$H8,COLUMNS('Updated Double Entry - Mastery'!$I$2:I8)),"")</f>
        <v>I-A-1. Subject Matter Knowledge</v>
      </c>
      <c r="C16" s="26" t="str" cm="1">
        <f t="array" ref="C16">IFERROR(INDEX('Updated Double Entry - Mastery'!$A$2:$E$228,'Updated Double Entry - Mastery'!$H8,COLUMNS('Updated Double Entry - Mastery'!$I$2:J8)),"")</f>
        <v>K</v>
      </c>
      <c r="D16" s="26" t="str" cm="1">
        <f t="array" ref="D16">IFERROR(INDEX('Updated Double Entry - Mastery'!$A$2:$E$228,'Updated Double Entry - Mastery'!$H8,COLUMNS('Updated Double Entry - Mastery'!$I$2:K8)),"")</f>
        <v>English Language Arts</v>
      </c>
      <c r="E16" s="26" t="str" cm="1">
        <f t="array" ref="E16">IFERROR(INDEX('Updated Double Entry - Mastery'!$A$2:$E$228,'Updated Double Entry - Mastery'!$H8,COLUMNS('Updated Double Entry - Mastery'!$I$2:L8)),"")</f>
        <v>Same, Same, Different - Task 2</v>
      </c>
      <c r="F16" s="29" t="str" cm="1">
        <f t="array" ref="F16">IFERROR(INDEX('Updated Double Entry - Mastery'!$A$2:$E$228,'Updated Double Entry - Mastery'!$H8,COLUMNS('Updated Double Entry - Mastery'!$I$2:M8)),"")</f>
        <v>II-A-3. Meeting Diverse Needs</v>
      </c>
      <c r="G16" s="19"/>
      <c r="H16" s="19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4" ht="15.5" thickTop="1" thickBot="1" x14ac:dyDescent="0.4">
      <c r="B17" s="27" t="str" cm="1">
        <f t="array" ref="B17">IFERROR(INDEX('Updated Double Entry - Mastery'!$A$2:$E$228,'Updated Double Entry - Mastery'!$H9,COLUMNS('Updated Double Entry - Mastery'!$I$2:I9)),"")</f>
        <v>I-A-1. Subject Matter Knowledge</v>
      </c>
      <c r="C17" s="26" t="str" cm="1">
        <f t="array" ref="C17">IFERROR(INDEX('Updated Double Entry - Mastery'!$A$2:$E$228,'Updated Double Entry - Mastery'!$H9,COLUMNS('Updated Double Entry - Mastery'!$I$2:J9)),"")</f>
        <v>K</v>
      </c>
      <c r="D17" s="26" t="str" cm="1">
        <f t="array" ref="D17">IFERROR(INDEX('Updated Double Entry - Mastery'!$A$2:$E$228,'Updated Double Entry - Mastery'!$H9,COLUMNS('Updated Double Entry - Mastery'!$I$2:K9)),"")</f>
        <v>English Language Arts</v>
      </c>
      <c r="E17" s="26" t="str" cm="1">
        <f t="array" ref="E17">IFERROR(INDEX('Updated Double Entry - Mastery'!$A$2:$E$228,'Updated Double Entry - Mastery'!$H9,COLUMNS('Updated Double Entry - Mastery'!$I$2:L9)),"")</f>
        <v>Tools of the Trade - Task 1</v>
      </c>
      <c r="F17" s="29" t="str" cm="1">
        <f t="array" ref="F17">IFERROR(INDEX('Updated Double Entry - Mastery'!$A$2:$E$228,'Updated Double Entry - Mastery'!$H9,COLUMNS('Updated Double Entry - Mastery'!$I$2:M9)),"")</f>
        <v>I-A-3. Well-Structured Unit and Lesson Design</v>
      </c>
      <c r="G17" s="19"/>
      <c r="H17" s="19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2:24" ht="15.5" thickTop="1" thickBot="1" x14ac:dyDescent="0.4">
      <c r="B18" s="27" t="str" cm="1">
        <f t="array" ref="B18">IFERROR(INDEX('Updated Double Entry - Mastery'!$A$2:$E$228,'Updated Double Entry - Mastery'!$H10,COLUMNS('Updated Double Entry - Mastery'!$I$2:I10)),"")</f>
        <v>I-A-1. Subject Matter Knowledge</v>
      </c>
      <c r="C18" s="26" t="str" cm="1">
        <f t="array" ref="C18">IFERROR(INDEX('Updated Double Entry - Mastery'!$A$2:$E$228,'Updated Double Entry - Mastery'!$H10,COLUMNS('Updated Double Entry - Mastery'!$I$2:J10)),"")</f>
        <v>K</v>
      </c>
      <c r="D18" s="26" t="str" cm="1">
        <f t="array" ref="D18">IFERROR(INDEX('Updated Double Entry - Mastery'!$A$2:$E$228,'Updated Double Entry - Mastery'!$H10,COLUMNS('Updated Double Entry - Mastery'!$I$2:K10)),"")</f>
        <v>English Language Arts</v>
      </c>
      <c r="E18" s="26" t="str" cm="1">
        <f t="array" ref="E18">IFERROR(INDEX('Updated Double Entry - Mastery'!$A$2:$E$228,'Updated Double Entry - Mastery'!$H10,COLUMNS('Updated Double Entry - Mastery'!$I$2:L10)),"")</f>
        <v>Reading Comprehension - Task 1</v>
      </c>
      <c r="F18" s="29" t="str" cm="1">
        <f t="array" ref="F18">IFERROR(INDEX('Updated Double Entry - Mastery'!$A$2:$E$228,'Updated Double Entry - Mastery'!$H10,COLUMNS('Updated Double Entry - Mastery'!$I$2:M10)),"")</f>
        <v>II-B-1. Safe Learning Environment</v>
      </c>
      <c r="G18" s="19"/>
      <c r="H18" s="19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5.5" thickTop="1" thickBot="1" x14ac:dyDescent="0.4">
      <c r="B19" s="27" t="str" cm="1">
        <f t="array" ref="B19">IFERROR(INDEX('Updated Double Entry - Mastery'!$A$2:$E$228,'Updated Double Entry - Mastery'!$H11,COLUMNS('Updated Double Entry - Mastery'!$I$2:I11)),"")</f>
        <v>I-A-1. Subject Matter Knowledge</v>
      </c>
      <c r="C19" s="26" t="str" cm="1">
        <f t="array" ref="C19">IFERROR(INDEX('Updated Double Entry - Mastery'!$A$2:$E$228,'Updated Double Entry - Mastery'!$H11,COLUMNS('Updated Double Entry - Mastery'!$I$2:J11)),"")</f>
        <v>K</v>
      </c>
      <c r="D19" s="26" t="str" cm="1">
        <f t="array" ref="D19">IFERROR(INDEX('Updated Double Entry - Mastery'!$A$2:$E$228,'Updated Double Entry - Mastery'!$H11,COLUMNS('Updated Double Entry - Mastery'!$I$2:K11)),"")</f>
        <v>English Language Arts</v>
      </c>
      <c r="E19" s="26" t="str" cm="1">
        <f t="array" ref="E19">IFERROR(INDEX('Updated Double Entry - Mastery'!$A$2:$E$228,'Updated Double Entry - Mastery'!$H11,COLUMNS('Updated Double Entry - Mastery'!$I$2:L11)),"")</f>
        <v>Reading Comprehension - Task 2</v>
      </c>
      <c r="F19" s="29" t="str" cm="1">
        <f t="array" ref="F19">IFERROR(INDEX('Updated Double Entry - Mastery'!$A$2:$E$228,'Updated Double Entry - Mastery'!$H11,COLUMNS('Updated Double Entry - Mastery'!$I$2:M11)),"")</f>
        <v>II-B-1. Safe Learning Environment</v>
      </c>
      <c r="G19" s="19"/>
      <c r="H19" s="19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15.5" thickTop="1" thickBot="1" x14ac:dyDescent="0.4">
      <c r="B20" s="27" t="str" cm="1">
        <f t="array" ref="B20">IFERROR(INDEX('Updated Double Entry - Mastery'!$A$2:$E$228,'Updated Double Entry - Mastery'!$H12,COLUMNS('Updated Double Entry - Mastery'!$I$2:I12)),"")</f>
        <v>I-A-1. Subject Matter Knowledge</v>
      </c>
      <c r="C20" s="26" t="str" cm="1">
        <f t="array" ref="C20">IFERROR(INDEX('Updated Double Entry - Mastery'!$A$2:$E$228,'Updated Double Entry - Mastery'!$H12,COLUMNS('Updated Double Entry - Mastery'!$I$2:J12)),"")</f>
        <v>K</v>
      </c>
      <c r="D20" s="26" t="str" cm="1">
        <f t="array" ref="D20">IFERROR(INDEX('Updated Double Entry - Mastery'!$A$2:$E$228,'Updated Double Entry - Mastery'!$H12,COLUMNS('Updated Double Entry - Mastery'!$I$2:K12)),"")</f>
        <v>Mathematics</v>
      </c>
      <c r="E20" s="26" t="str" cm="1">
        <f t="array" ref="E20">IFERROR(INDEX('Updated Double Entry - Mastery'!$A$2:$E$228,'Updated Double Entry - Mastery'!$H12,COLUMNS('Updated Double Entry - Mastery'!$I$2:L12)),"")</f>
        <v>Composing Addition - Task 1</v>
      </c>
      <c r="F20" s="29" t="str" cm="1">
        <f t="array" ref="F20">IFERROR(INDEX('Updated Double Entry - Mastery'!$A$2:$E$228,'Updated Double Entry - Mastery'!$H12,COLUMNS('Updated Double Entry - Mastery'!$I$2:M12)),"")</f>
        <v>II-E-1. High Expectations</v>
      </c>
      <c r="G20" s="19"/>
      <c r="H20" s="19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2:24" ht="15.5" thickTop="1" thickBot="1" x14ac:dyDescent="0.4">
      <c r="B21" s="27" t="str" cm="1">
        <f t="array" ref="B21">IFERROR(INDEX('Updated Double Entry - Mastery'!$A$2:$E$228,'Updated Double Entry - Mastery'!$H13,COLUMNS('Updated Double Entry - Mastery'!$I$2:I13)),"")</f>
        <v>I-A-1. Subject Matter Knowledge</v>
      </c>
      <c r="C21" s="26" t="str" cm="1">
        <f t="array" ref="C21">IFERROR(INDEX('Updated Double Entry - Mastery'!$A$2:$E$228,'Updated Double Entry - Mastery'!$H13,COLUMNS('Updated Double Entry - Mastery'!$I$2:J13)),"")</f>
        <v>K</v>
      </c>
      <c r="D21" s="26" t="str" cm="1">
        <f t="array" ref="D21">IFERROR(INDEX('Updated Double Entry - Mastery'!$A$2:$E$228,'Updated Double Entry - Mastery'!$H13,COLUMNS('Updated Double Entry - Mastery'!$I$2:K13)),"")</f>
        <v>Mathematics</v>
      </c>
      <c r="E21" s="26" t="str" cm="1">
        <f t="array" ref="E21">IFERROR(INDEX('Updated Double Entry - Mastery'!$A$2:$E$228,'Updated Double Entry - Mastery'!$H13,COLUMNS('Updated Double Entry - Mastery'!$I$2:L13)),"")</f>
        <v>Decomposing Numbers - Task 1</v>
      </c>
      <c r="F21" s="29" t="str" cm="1">
        <f t="array" ref="F21">IFERROR(INDEX('Updated Double Entry - Mastery'!$A$2:$E$228,'Updated Double Entry - Mastery'!$H13,COLUMNS('Updated Double Entry - Mastery'!$I$2:M13)),"")</f>
        <v>II-B-1. Safe Learning Environment</v>
      </c>
      <c r="G21" s="19"/>
      <c r="H21" s="19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2:24" ht="15.5" thickTop="1" thickBot="1" x14ac:dyDescent="0.4">
      <c r="B22" s="27" t="str" cm="1">
        <f t="array" ref="B22">IFERROR(INDEX('Updated Double Entry - Mastery'!$A$2:$E$228,'Updated Double Entry - Mastery'!$H14,COLUMNS('Updated Double Entry - Mastery'!$I$2:I14)),"")</f>
        <v>I-A-1. Subject Matter Knowledge</v>
      </c>
      <c r="C22" s="26" t="str" cm="1">
        <f t="array" ref="C22">IFERROR(INDEX('Updated Double Entry - Mastery'!$A$2:$E$228,'Updated Double Entry - Mastery'!$H14,COLUMNS('Updated Double Entry - Mastery'!$I$2:J14)),"")</f>
        <v>K</v>
      </c>
      <c r="D22" s="26" t="str" cm="1">
        <f t="array" ref="D22">IFERROR(INDEX('Updated Double Entry - Mastery'!$A$2:$E$228,'Updated Double Entry - Mastery'!$H14,COLUMNS('Updated Double Entry - Mastery'!$I$2:K14)),"")</f>
        <v>Mathematics</v>
      </c>
      <c r="E22" s="26" t="str" cm="1">
        <f t="array" ref="E22">IFERROR(INDEX('Updated Double Entry - Mastery'!$A$2:$E$228,'Updated Double Entry - Mastery'!$H14,COLUMNS('Updated Double Entry - Mastery'!$I$2:L14)),"")</f>
        <v>Decomposing Numbers - Task 2</v>
      </c>
      <c r="F22" s="29" t="str" cm="1">
        <f t="array" ref="F22">IFERROR(INDEX('Updated Double Entry - Mastery'!$A$2:$E$228,'Updated Double Entry - Mastery'!$H14,COLUMNS('Updated Double Entry - Mastery'!$I$2:M14)),"")</f>
        <v>II-A-3. Meeting Diverse Needs</v>
      </c>
      <c r="G22" s="19"/>
      <c r="H22" s="19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2:24" ht="15.5" thickTop="1" thickBot="1" x14ac:dyDescent="0.4">
      <c r="B23" s="27" t="str" cm="1">
        <f t="array" ref="B23">IFERROR(INDEX('Updated Double Entry - Mastery'!$A$2:$E$228,'Updated Double Entry - Mastery'!$H15,COLUMNS('Updated Double Entry - Mastery'!$I$2:I15)),"")</f>
        <v>I-A-1. Subject Matter Knowledge</v>
      </c>
      <c r="C23" s="26" cm="1">
        <f t="array" ref="C23">IFERROR(INDEX('Updated Double Entry - Mastery'!$A$2:$E$228,'Updated Double Entry - Mastery'!$H15,COLUMNS('Updated Double Entry - Mastery'!$I$2:J15)),"")</f>
        <v>1</v>
      </c>
      <c r="D23" s="26" t="str" cm="1">
        <f t="array" ref="D23">IFERROR(INDEX('Updated Double Entry - Mastery'!$A$2:$E$228,'Updated Double Entry - Mastery'!$H15,COLUMNS('Updated Double Entry - Mastery'!$I$2:K15)),"")</f>
        <v>English Language Arts</v>
      </c>
      <c r="E23" s="26" t="str" cm="1">
        <f t="array" ref="E23">IFERROR(INDEX('Updated Double Entry - Mastery'!$A$2:$E$228,'Updated Double Entry - Mastery'!$H15,COLUMNS('Updated Double Entry - Mastery'!$I$2:L15)),"")</f>
        <v>Evidence-based Reading Comprehension - Venn Diagram - Task 2</v>
      </c>
      <c r="F23" s="29" t="str" cm="1">
        <f t="array" ref="F23">IFERROR(INDEX('Updated Double Entry - Mastery'!$A$2:$E$228,'Updated Double Entry - Mastery'!$H15,COLUMNS('Updated Double Entry - Mastery'!$I$2:M15)),"")</f>
        <v>I-A-3. Well-Structured Unit and Lesson Design</v>
      </c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2:24" ht="15.5" thickTop="1" thickBot="1" x14ac:dyDescent="0.4">
      <c r="B24" s="27" t="str" cm="1">
        <f t="array" ref="B24">IFERROR(INDEX('Updated Double Entry - Mastery'!$A$2:$E$228,'Updated Double Entry - Mastery'!$H16,COLUMNS('Updated Double Entry - Mastery'!$I$2:I16)),"")</f>
        <v>I-A-1. Subject Matter Knowledge</v>
      </c>
      <c r="C24" s="26" cm="1">
        <f t="array" ref="C24">IFERROR(INDEX('Updated Double Entry - Mastery'!$A$2:$E$228,'Updated Double Entry - Mastery'!$H16,COLUMNS('Updated Double Entry - Mastery'!$I$2:J16)),"")</f>
        <v>2</v>
      </c>
      <c r="D24" s="26" t="str" cm="1">
        <f t="array" ref="D24">IFERROR(INDEX('Updated Double Entry - Mastery'!$A$2:$E$228,'Updated Double Entry - Mastery'!$H16,COLUMNS('Updated Double Entry - Mastery'!$I$2:K16)),"")</f>
        <v>Mathematics</v>
      </c>
      <c r="E24" s="26" t="str" cm="1">
        <f t="array" ref="E24">IFERROR(INDEX('Updated Double Entry - Mastery'!$A$2:$E$228,'Updated Double Entry - Mastery'!$H16,COLUMNS('Updated Double Entry - Mastery'!$I$2:L16)),"")</f>
        <v>Adding with Base Tens - Task 2</v>
      </c>
      <c r="F24" s="29" t="str" cm="1">
        <f t="array" ref="F24">IFERROR(INDEX('Updated Double Entry - Mastery'!$A$2:$E$228,'Updated Double Entry - Mastery'!$H16,COLUMNS('Updated Double Entry - Mastery'!$I$2:M16)),"")</f>
        <v>I-B-2. Adjustment to Practice</v>
      </c>
      <c r="G24" s="19"/>
      <c r="H24" s="19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2:24" ht="15.5" thickTop="1" thickBot="1" x14ac:dyDescent="0.4">
      <c r="B25" s="27" t="str" cm="1">
        <f t="array" ref="B25">IFERROR(INDEX('Updated Double Entry - Mastery'!$A$2:$E$228,'Updated Double Entry - Mastery'!$H17,COLUMNS('Updated Double Entry - Mastery'!$I$2:I17)),"")</f>
        <v>I-A-1. Subject Matter Knowledge</v>
      </c>
      <c r="C25" s="26" cm="1">
        <f t="array" ref="C25">IFERROR(INDEX('Updated Double Entry - Mastery'!$A$2:$E$228,'Updated Double Entry - Mastery'!$H17,COLUMNS('Updated Double Entry - Mastery'!$I$2:J17)),"")</f>
        <v>2</v>
      </c>
      <c r="D25" s="26" t="str" cm="1">
        <f t="array" ref="D25">IFERROR(INDEX('Updated Double Entry - Mastery'!$A$2:$E$228,'Updated Double Entry - Mastery'!$H17,COLUMNS('Updated Double Entry - Mastery'!$I$2:K17)),"")</f>
        <v>Mathematics</v>
      </c>
      <c r="E25" s="26" t="str" cm="1">
        <f t="array" ref="E25">IFERROR(INDEX('Updated Double Entry - Mastery'!$A$2:$E$228,'Updated Double Entry - Mastery'!$H17,COLUMNS('Updated Double Entry - Mastery'!$I$2:L17)),"")</f>
        <v>Counting Strategies - Task 2</v>
      </c>
      <c r="F25" s="29" t="str" cm="1">
        <f t="array" ref="F25">IFERROR(INDEX('Updated Double Entry - Mastery'!$A$2:$E$228,'Updated Double Entry - Mastery'!$H17,COLUMNS('Updated Double Entry - Mastery'!$I$2:M17)),"")</f>
        <v>I-B-2. Adjustment to Practice</v>
      </c>
      <c r="G25" s="19"/>
      <c r="H25" s="19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2:24" ht="15.5" thickTop="1" thickBot="1" x14ac:dyDescent="0.4">
      <c r="B26" s="27" t="str" cm="1">
        <f t="array" ref="B26">IFERROR(INDEX('Updated Double Entry - Mastery'!$A$2:$E$228,'Updated Double Entry - Mastery'!$H18,COLUMNS('Updated Double Entry - Mastery'!$I$2:I18)),"")</f>
        <v>I-A-1. Subject Matter Knowledge</v>
      </c>
      <c r="C26" s="26" cm="1">
        <f t="array" ref="C26">IFERROR(INDEX('Updated Double Entry - Mastery'!$A$2:$E$228,'Updated Double Entry - Mastery'!$H18,COLUMNS('Updated Double Entry - Mastery'!$I$2:J18)),"")</f>
        <v>3</v>
      </c>
      <c r="D26" s="26" t="str" cm="1">
        <f t="array" ref="D26">IFERROR(INDEX('Updated Double Entry - Mastery'!$A$2:$E$228,'Updated Double Entry - Mastery'!$H18,COLUMNS('Updated Double Entry - Mastery'!$I$2:K18)),"")</f>
        <v>Mathematics</v>
      </c>
      <c r="E26" s="26" t="str" cm="1">
        <f t="array" ref="E26">IFERROR(INDEX('Updated Double Entry - Mastery'!$A$2:$E$228,'Updated Double Entry - Mastery'!$H18,COLUMNS('Updated Double Entry - Mastery'!$I$2:L18)),"")</f>
        <v>Multiplication Arrays - Task 2</v>
      </c>
      <c r="F26" s="29" t="str" cm="1">
        <f t="array" ref="F26">IFERROR(INDEX('Updated Double Entry - Mastery'!$A$2:$E$228,'Updated Double Entry - Mastery'!$H18,COLUMNS('Updated Double Entry - Mastery'!$I$2:M18)),"")</f>
        <v>II-B-1. Safe Learning Environment</v>
      </c>
      <c r="G26" s="19"/>
      <c r="H26" s="28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2:24" ht="15.5" thickTop="1" thickBot="1" x14ac:dyDescent="0.4">
      <c r="B27" s="27" t="str" cm="1">
        <f t="array" ref="B27">IFERROR(INDEX('Updated Double Entry - Mastery'!$A$2:$E$228,'Updated Double Entry - Mastery'!$H19,COLUMNS('Updated Double Entry - Mastery'!$I$2:I19)),"")</f>
        <v>I-A-1. Subject Matter Knowledge</v>
      </c>
      <c r="C27" s="26" cm="1">
        <f t="array" ref="C27">IFERROR(INDEX('Updated Double Entry - Mastery'!$A$2:$E$228,'Updated Double Entry - Mastery'!$H19,COLUMNS('Updated Double Entry - Mastery'!$I$2:J19)),"")</f>
        <v>3</v>
      </c>
      <c r="D27" s="26" t="str" cm="1">
        <f t="array" ref="D27">IFERROR(INDEX('Updated Double Entry - Mastery'!$A$2:$E$228,'Updated Double Entry - Mastery'!$H19,COLUMNS('Updated Double Entry - Mastery'!$I$2:K19)),"")</f>
        <v>Mathematics</v>
      </c>
      <c r="E27" s="26" t="str" cm="1">
        <f t="array" ref="E27">IFERROR(INDEX('Updated Double Entry - Mastery'!$A$2:$E$228,'Updated Double Entry - Mastery'!$H19,COLUMNS('Updated Double Entry - Mastery'!$I$2:L19)),"")</f>
        <v>Pattern Block Riddles - Task 1</v>
      </c>
      <c r="F27" s="29" t="str" cm="1">
        <f t="array" ref="F27">IFERROR(INDEX('Updated Double Entry - Mastery'!$A$2:$E$228,'Updated Double Entry - Mastery'!$H19,COLUMNS('Updated Double Entry - Mastery'!$I$2:M19)),"")</f>
        <v>II-A-3. Meeting Diverse Needs</v>
      </c>
      <c r="G27" s="19"/>
      <c r="H27" s="28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2:24" ht="15.5" thickTop="1" thickBot="1" x14ac:dyDescent="0.4">
      <c r="B28" s="27" t="str" cm="1">
        <f t="array" ref="B28">IFERROR(INDEX('Updated Double Entry - Mastery'!$A$2:$E$228,'Updated Double Entry - Mastery'!$H20,COLUMNS('Updated Double Entry - Mastery'!$I$2:I20)),"")</f>
        <v>I-A-1. Subject Matter Knowledge</v>
      </c>
      <c r="C28" s="26" cm="1">
        <f t="array" ref="C28">IFERROR(INDEX('Updated Double Entry - Mastery'!$A$2:$E$228,'Updated Double Entry - Mastery'!$H20,COLUMNS('Updated Double Entry - Mastery'!$I$2:J20)),"")</f>
        <v>4</v>
      </c>
      <c r="D28" s="26" t="str" cm="1">
        <f t="array" ref="D28">IFERROR(INDEX('Updated Double Entry - Mastery'!$A$2:$E$228,'Updated Double Entry - Mastery'!$H20,COLUMNS('Updated Double Entry - Mastery'!$I$2:K20)),"")</f>
        <v>Science and Technology</v>
      </c>
      <c r="E28" s="26" t="str" cm="1">
        <f t="array" ref="E28">IFERROR(INDEX('Updated Double Entry - Mastery'!$A$2:$E$228,'Updated Double Entry - Mastery'!$H20,COLUMNS('Updated Double Entry - Mastery'!$I$2:L20)),"")</f>
        <v>Closed Circuits - Task 1</v>
      </c>
      <c r="F28" s="29" t="str" cm="1">
        <f t="array" ref="F28">IFERROR(INDEX('Updated Double Entry - Mastery'!$A$2:$E$228,'Updated Double Entry - Mastery'!$H20,COLUMNS('Updated Double Entry - Mastery'!$I$2:M20)),"")</f>
        <v>II-E-1. High Expectations</v>
      </c>
      <c r="G28" s="19"/>
      <c r="H28" s="28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2:24" ht="15.5" thickTop="1" thickBot="1" x14ac:dyDescent="0.4">
      <c r="B29" s="27" t="str" cm="1">
        <f t="array" ref="B29">IFERROR(INDEX('Updated Double Entry - Mastery'!$A$2:$E$228,'Updated Double Entry - Mastery'!$H21,COLUMNS('Updated Double Entry - Mastery'!$I$2:I21)),"")</f>
        <v>I-A-1. Subject Matter Knowledge</v>
      </c>
      <c r="C29" s="26" cm="1">
        <f t="array" ref="C29">IFERROR(INDEX('Updated Double Entry - Mastery'!$A$2:$E$228,'Updated Double Entry - Mastery'!$H21,COLUMNS('Updated Double Entry - Mastery'!$I$2:J21)),"")</f>
        <v>4</v>
      </c>
      <c r="D29" s="26" t="str" cm="1">
        <f t="array" ref="D29">IFERROR(INDEX('Updated Double Entry - Mastery'!$A$2:$E$228,'Updated Double Entry - Mastery'!$H21,COLUMNS('Updated Double Entry - Mastery'!$I$2:K21)),"")</f>
        <v>Science and Technology</v>
      </c>
      <c r="E29" s="26" t="str" cm="1">
        <f t="array" ref="E29">IFERROR(INDEX('Updated Double Entry - Mastery'!$A$2:$E$228,'Updated Double Entry - Mastery'!$H21,COLUMNS('Updated Double Entry - Mastery'!$I$2:L21)),"")</f>
        <v>Crickets - Task 1</v>
      </c>
      <c r="F29" s="29" t="str" cm="1">
        <f t="array" ref="F29">IFERROR(INDEX('Updated Double Entry - Mastery'!$A$2:$E$228,'Updated Double Entry - Mastery'!$H21,COLUMNS('Updated Double Entry - Mastery'!$I$2:M21)),"")</f>
        <v>I-A-3. Well-Structured Unit and Lesson Design</v>
      </c>
      <c r="G29" s="19"/>
      <c r="H29" s="28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24" ht="15.5" thickTop="1" thickBot="1" x14ac:dyDescent="0.4">
      <c r="B30" s="27" t="str" cm="1">
        <f t="array" ref="B30">IFERROR(INDEX('Updated Double Entry - Mastery'!$A$2:$E$228,'Updated Double Entry - Mastery'!$H22,COLUMNS('Updated Double Entry - Mastery'!$I$2:I22)),"")</f>
        <v>I-A-1. Subject Matter Knowledge</v>
      </c>
      <c r="C30" s="26" cm="1">
        <f t="array" ref="C30">IFERROR(INDEX('Updated Double Entry - Mastery'!$A$2:$E$228,'Updated Double Entry - Mastery'!$H22,COLUMNS('Updated Double Entry - Mastery'!$I$2:J22)),"")</f>
        <v>4</v>
      </c>
      <c r="D30" s="26" t="str" cm="1">
        <f t="array" ref="D30">IFERROR(INDEX('Updated Double Entry - Mastery'!$A$2:$E$228,'Updated Double Entry - Mastery'!$H22,COLUMNS('Updated Double Entry - Mastery'!$I$2:K22)),"")</f>
        <v>English Language Arts</v>
      </c>
      <c r="E30" s="26" t="str" cm="1">
        <f t="array" ref="E30">IFERROR(INDEX('Updated Double Entry - Mastery'!$A$2:$E$228,'Updated Double Entry - Mastery'!$H22,COLUMNS('Updated Double Entry - Mastery'!$I$2:L22)),"")</f>
        <v>Evidence-Based Discussion - Yes Ma'am - Task 2</v>
      </c>
      <c r="F30" s="29" t="str" cm="1">
        <f t="array" ref="F30">IFERROR(INDEX('Updated Double Entry - Mastery'!$A$2:$E$228,'Updated Double Entry - Mastery'!$H22,COLUMNS('Updated Double Entry - Mastery'!$I$2:M22)),"")</f>
        <v>II-E-1. High Expectations</v>
      </c>
      <c r="G30" s="19"/>
      <c r="H30" s="28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24" ht="15.5" thickTop="1" thickBot="1" x14ac:dyDescent="0.4">
      <c r="B31" s="27" t="str" cm="1">
        <f t="array" ref="B31">IFERROR(INDEX('Updated Double Entry - Mastery'!$A$2:$E$228,'Updated Double Entry - Mastery'!$H23,COLUMNS('Updated Double Entry - Mastery'!$I$2:I23)),"")</f>
        <v>I-A-1. Subject Matter Knowledge</v>
      </c>
      <c r="C31" s="26" cm="1">
        <f t="array" ref="C31">IFERROR(INDEX('Updated Double Entry - Mastery'!$A$2:$E$228,'Updated Double Entry - Mastery'!$H23,COLUMNS('Updated Double Entry - Mastery'!$I$2:J23)),"")</f>
        <v>4</v>
      </c>
      <c r="D31" s="26" t="str" cm="1">
        <f t="array" ref="D31">IFERROR(INDEX('Updated Double Entry - Mastery'!$A$2:$E$228,'Updated Double Entry - Mastery'!$H23,COLUMNS('Updated Double Entry - Mastery'!$I$2:K23)),"")</f>
        <v>Science and Technology</v>
      </c>
      <c r="E31" s="26" t="str" cm="1">
        <f t="array" ref="E31">IFERROR(INDEX('Updated Double Entry - Mastery'!$A$2:$E$228,'Updated Double Entry - Mastery'!$H23,COLUMNS('Updated Double Entry - Mastery'!$I$2:L23)),"")</f>
        <v>Electricity - Task 1</v>
      </c>
      <c r="F31" s="29" t="str" cm="1">
        <f t="array" ref="F31">IFERROR(INDEX('Updated Double Entry - Mastery'!$A$2:$E$228,'Updated Double Entry - Mastery'!$H23,COLUMNS('Updated Double Entry - Mastery'!$I$2:M23)),"")</f>
        <v>I-B-2. Adjustment to Practice</v>
      </c>
      <c r="G31" s="19"/>
      <c r="H31" s="28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2:24" ht="15.5" thickTop="1" thickBot="1" x14ac:dyDescent="0.4">
      <c r="B32" s="27" t="str" cm="1">
        <f t="array" ref="B32">IFERROR(INDEX('Updated Double Entry - Mastery'!$A$2:$E$228,'Updated Double Entry - Mastery'!$H24,COLUMNS('Updated Double Entry - Mastery'!$I$2:I24)),"")</f>
        <v>I-A-1. Subject Matter Knowledge</v>
      </c>
      <c r="C32" s="26" cm="1">
        <f t="array" ref="C32">IFERROR(INDEX('Updated Double Entry - Mastery'!$A$2:$E$228,'Updated Double Entry - Mastery'!$H24,COLUMNS('Updated Double Entry - Mastery'!$I$2:J24)),"")</f>
        <v>5</v>
      </c>
      <c r="D32" s="26" t="str" cm="1">
        <f t="array" ref="D32">IFERROR(INDEX('Updated Double Entry - Mastery'!$A$2:$E$228,'Updated Double Entry - Mastery'!$H24,COLUMNS('Updated Double Entry - Mastery'!$I$2:K24)),"")</f>
        <v>English Language Arts</v>
      </c>
      <c r="E32" s="26" t="str" cm="1">
        <f t="array" ref="E32">IFERROR(INDEX('Updated Double Entry - Mastery'!$A$2:$E$228,'Updated Double Entry - Mastery'!$H24,COLUMNS('Updated Double Entry - Mastery'!$I$2:L24)),"")</f>
        <v>Evidence-Based Discussion - A Game of Catch - Task 2</v>
      </c>
      <c r="F32" s="29" t="str" cm="1">
        <f t="array" ref="F32">IFERROR(INDEX('Updated Double Entry - Mastery'!$A$2:$E$228,'Updated Double Entry - Mastery'!$H24,COLUMNS('Updated Double Entry - Mastery'!$I$2:M24)),"")</f>
        <v>II-B-1. Safe Learning Environment</v>
      </c>
      <c r="G32" s="19"/>
      <c r="H32" s="2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2:24" ht="15.5" thickTop="1" thickBot="1" x14ac:dyDescent="0.4">
      <c r="B33" s="27" t="str" cm="1">
        <f t="array" ref="B33">IFERROR(INDEX('Updated Double Entry - Mastery'!$A$2:$E$228,'Updated Double Entry - Mastery'!$H25,COLUMNS('Updated Double Entry - Mastery'!$I$2:I25)),"")</f>
        <v>I-A-1. Subject Matter Knowledge</v>
      </c>
      <c r="C33" s="26" cm="1">
        <f t="array" ref="C33">IFERROR(INDEX('Updated Double Entry - Mastery'!$A$2:$E$228,'Updated Double Entry - Mastery'!$H25,COLUMNS('Updated Double Entry - Mastery'!$I$2:J25)),"")</f>
        <v>5</v>
      </c>
      <c r="D33" s="26" t="str" cm="1">
        <f t="array" ref="D33">IFERROR(INDEX('Updated Double Entry - Mastery'!$A$2:$E$228,'Updated Double Entry - Mastery'!$H25,COLUMNS('Updated Double Entry - Mastery'!$I$2:K25)),"")</f>
        <v>Mathematics</v>
      </c>
      <c r="E33" s="26" t="str" cm="1">
        <f t="array" ref="E33">IFERROR(INDEX('Updated Double Entry - Mastery'!$A$2:$E$228,'Updated Double Entry - Mastery'!$H25,COLUMNS('Updated Double Entry - Mastery'!$I$2:L25)),"")</f>
        <v>Manipulatives - Task 1</v>
      </c>
      <c r="F33" s="29" t="str" cm="1">
        <f t="array" ref="F33">IFERROR(INDEX('Updated Double Entry - Mastery'!$A$2:$E$228,'Updated Double Entry - Mastery'!$H25,COLUMNS('Updated Double Entry - Mastery'!$I$2:M25)),"")</f>
        <v>II-E-1. High Expectations</v>
      </c>
      <c r="G33" s="19"/>
      <c r="H33" s="28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2:24" ht="15.5" thickTop="1" thickBot="1" x14ac:dyDescent="0.4">
      <c r="B34" s="27" t="str" cm="1">
        <f t="array" ref="B34">IFERROR(INDEX('Updated Double Entry - Mastery'!$A$2:$E$228,'Updated Double Entry - Mastery'!$H26,COLUMNS('Updated Double Entry - Mastery'!$I$2:I26)),"")</f>
        <v>I-A-1. Subject Matter Knowledge</v>
      </c>
      <c r="C34" s="26" cm="1">
        <f t="array" ref="C34">IFERROR(INDEX('Updated Double Entry - Mastery'!$A$2:$E$228,'Updated Double Entry - Mastery'!$H26,COLUMNS('Updated Double Entry - Mastery'!$I$2:J26)),"")</f>
        <v>5</v>
      </c>
      <c r="D34" s="26" t="str" cm="1">
        <f t="array" ref="D34">IFERROR(INDEX('Updated Double Entry - Mastery'!$A$2:$E$228,'Updated Double Entry - Mastery'!$H26,COLUMNS('Updated Double Entry - Mastery'!$I$2:K26)),"")</f>
        <v>Mathematics</v>
      </c>
      <c r="E34" s="26" t="str" cm="1">
        <f t="array" ref="E34">IFERROR(INDEX('Updated Double Entry - Mastery'!$A$2:$E$228,'Updated Double Entry - Mastery'!$H26,COLUMNS('Updated Double Entry - Mastery'!$I$2:L26)),"")</f>
        <v>Manipulatives - Task 2</v>
      </c>
      <c r="F34" s="29" t="str" cm="1">
        <f t="array" ref="F34">IFERROR(INDEX('Updated Double Entry - Mastery'!$A$2:$E$228,'Updated Double Entry - Mastery'!$H26,COLUMNS('Updated Double Entry - Mastery'!$I$2:M26)),"")</f>
        <v>II-B-1. Safe Learning Environment</v>
      </c>
      <c r="G34" s="19"/>
      <c r="H34" s="28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2:24" ht="15.5" thickTop="1" thickBot="1" x14ac:dyDescent="0.4">
      <c r="B35" s="27" t="str" cm="1">
        <f t="array" ref="B35">IFERROR(INDEX('Updated Double Entry - Mastery'!$A$2:$E$228,'Updated Double Entry - Mastery'!$H27,COLUMNS('Updated Double Entry - Mastery'!$I$2:I27)),"")</f>
        <v>I-A-1. Subject Matter Knowledge</v>
      </c>
      <c r="C35" s="26" cm="1">
        <f t="array" ref="C35">IFERROR(INDEX('Updated Double Entry - Mastery'!$A$2:$E$228,'Updated Double Entry - Mastery'!$H27,COLUMNS('Updated Double Entry - Mastery'!$I$2:J27)),"")</f>
        <v>5</v>
      </c>
      <c r="D35" s="26" t="str" cm="1">
        <f t="array" ref="D35">IFERROR(INDEX('Updated Double Entry - Mastery'!$A$2:$E$228,'Updated Double Entry - Mastery'!$H27,COLUMNS('Updated Double Entry - Mastery'!$I$2:K27)),"")</f>
        <v>English Language Arts</v>
      </c>
      <c r="E35" s="26" t="str" cm="1">
        <f t="array" ref="E35">IFERROR(INDEX('Updated Double Entry - Mastery'!$A$2:$E$228,'Updated Double Entry - Mastery'!$H27,COLUMNS('Updated Double Entry - Mastery'!$I$2:L27)),"")</f>
        <v>The Liberty Song - Task 1</v>
      </c>
      <c r="F35" s="29" t="str" cm="1">
        <f t="array" ref="F35">IFERROR(INDEX('Updated Double Entry - Mastery'!$A$2:$E$228,'Updated Double Entry - Mastery'!$H27,COLUMNS('Updated Double Entry - Mastery'!$I$2:M27)),"")</f>
        <v>I-A-3. Well-Structured Unit and Lesson Design</v>
      </c>
      <c r="G35" s="19"/>
      <c r="H35" s="2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ht="15.5" thickTop="1" thickBot="1" x14ac:dyDescent="0.4">
      <c r="B36" s="27" t="str" cm="1">
        <f t="array" ref="B36">IFERROR(INDEX('Updated Double Entry - Mastery'!$A$2:$E$228,'Updated Double Entry - Mastery'!$H28,COLUMNS('Updated Double Entry - Mastery'!$I$2:I28)),"")</f>
        <v>I-A-1. Subject Matter Knowledge</v>
      </c>
      <c r="C36" s="26" cm="1">
        <f t="array" ref="C36">IFERROR(INDEX('Updated Double Entry - Mastery'!$A$2:$E$228,'Updated Double Entry - Mastery'!$H28,COLUMNS('Updated Double Entry - Mastery'!$I$2:J28)),"")</f>
        <v>5</v>
      </c>
      <c r="D36" s="26" t="str" cm="1">
        <f t="array" ref="D36">IFERROR(INDEX('Updated Double Entry - Mastery'!$A$2:$E$228,'Updated Double Entry - Mastery'!$H28,COLUMNS('Updated Double Entry - Mastery'!$I$2:K28)),"")</f>
        <v>Mathematics</v>
      </c>
      <c r="E36" s="26" t="str" cm="1">
        <f t="array" ref="E36">IFERROR(INDEX('Updated Double Entry - Mastery'!$A$2:$E$228,'Updated Double Entry - Mastery'!$H28,COLUMNS('Updated Double Entry - Mastery'!$I$2:L28)),"")</f>
        <v>Adding Fractions - Task 2</v>
      </c>
      <c r="F36" s="29" t="str" cm="1">
        <f t="array" ref="F36">IFERROR(INDEX('Updated Double Entry - Mastery'!$A$2:$E$228,'Updated Double Entry - Mastery'!$H28,COLUMNS('Updated Double Entry - Mastery'!$I$2:M28)),"")</f>
        <v>I-B-2. Adjustment to Practice</v>
      </c>
      <c r="G36" s="19"/>
      <c r="H36" s="28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2:24" ht="15.5" thickTop="1" thickBot="1" x14ac:dyDescent="0.4">
      <c r="B37" s="27" t="str" cm="1">
        <f t="array" ref="B37">IFERROR(INDEX('Updated Double Entry - Mastery'!$A$2:$E$228,'Updated Double Entry - Mastery'!$H29,COLUMNS('Updated Double Entry - Mastery'!$I$2:I29)),"")</f>
        <v>I-A-1. Subject Matter Knowledge</v>
      </c>
      <c r="C37" s="26" cm="1">
        <f t="array" ref="C37">IFERROR(INDEX('Updated Double Entry - Mastery'!$A$2:$E$228,'Updated Double Entry - Mastery'!$H29,COLUMNS('Updated Double Entry - Mastery'!$I$2:J29)),"")</f>
        <v>5</v>
      </c>
      <c r="D37" s="26" t="str" cm="1">
        <f t="array" ref="D37">IFERROR(INDEX('Updated Double Entry - Mastery'!$A$2:$E$228,'Updated Double Entry - Mastery'!$H29,COLUMNS('Updated Double Entry - Mastery'!$I$2:K29)),"")</f>
        <v>English Language Arts</v>
      </c>
      <c r="E37" s="26" t="str" cm="1">
        <f t="array" ref="E37">IFERROR(INDEX('Updated Double Entry - Mastery'!$A$2:$E$228,'Updated Double Entry - Mastery'!$H29,COLUMNS('Updated Double Entry - Mastery'!$I$2:L29)),"")</f>
        <v>Evidence-Based Discussion - A Game of Catch - Task 3</v>
      </c>
      <c r="F37" s="29" t="str" cm="1">
        <f t="array" ref="F37">IFERROR(INDEX('Updated Double Entry - Mastery'!$A$2:$E$228,'Updated Double Entry - Mastery'!$H29,COLUMNS('Updated Double Entry - Mastery'!$I$2:M29)),"")</f>
        <v>I-A-3. Well-Structured Unit and Lesson Design</v>
      </c>
      <c r="G37" s="19"/>
      <c r="H37" s="2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2:24" ht="15.5" thickTop="1" thickBot="1" x14ac:dyDescent="0.4">
      <c r="B38" s="27" t="str" cm="1">
        <f t="array" ref="B38">IFERROR(INDEX('Updated Double Entry - Mastery'!$A$2:$E$228,'Updated Double Entry - Mastery'!$H30,COLUMNS('Updated Double Entry - Mastery'!$I$2:I30)),"")</f>
        <v>I-A-1. Subject Matter Knowledge</v>
      </c>
      <c r="C38" s="26" cm="1">
        <f t="array" ref="C38">IFERROR(INDEX('Updated Double Entry - Mastery'!$A$2:$E$228,'Updated Double Entry - Mastery'!$H30,COLUMNS('Updated Double Entry - Mastery'!$I$2:J30)),"")</f>
        <v>5</v>
      </c>
      <c r="D38" s="26" t="str" cm="1">
        <f t="array" ref="D38">IFERROR(INDEX('Updated Double Entry - Mastery'!$A$2:$E$228,'Updated Double Entry - Mastery'!$H30,COLUMNS('Updated Double Entry - Mastery'!$I$2:K30)),"")</f>
        <v>History/Social Science</v>
      </c>
      <c r="E38" s="26" t="str" cm="1">
        <f t="array" ref="E38">IFERROR(INDEX('Updated Double Entry - Mastery'!$A$2:$E$228,'Updated Double Entry - Mastery'!$H30,COLUMNS('Updated Double Entry - Mastery'!$I$2:L30)),"")</f>
        <v>Bunker Hill - Task 2</v>
      </c>
      <c r="F38" s="29" t="str" cm="1">
        <f t="array" ref="F38">IFERROR(INDEX('Updated Double Entry - Mastery'!$A$2:$E$228,'Updated Double Entry - Mastery'!$H30,COLUMNS('Updated Double Entry - Mastery'!$I$2:M30)),"")</f>
        <v>I-B-2. Adjustment to Practice</v>
      </c>
      <c r="G38" s="19"/>
      <c r="H38" s="2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2:24" ht="15.5" thickTop="1" thickBot="1" x14ac:dyDescent="0.4">
      <c r="B39" s="27" t="str" cm="1">
        <f t="array" ref="B39">IFERROR(INDEX('Updated Double Entry - Mastery'!$A$2:$E$228,'Updated Double Entry - Mastery'!$H31,COLUMNS('Updated Double Entry - Mastery'!$I$2:I31)),"")</f>
        <v>I-A-1. Subject Matter Knowledge</v>
      </c>
      <c r="C39" s="26" cm="1">
        <f t="array" ref="C39">IFERROR(INDEX('Updated Double Entry - Mastery'!$A$2:$E$228,'Updated Double Entry - Mastery'!$H31,COLUMNS('Updated Double Entry - Mastery'!$I$2:J31)),"")</f>
        <v>6</v>
      </c>
      <c r="D39" s="26" t="str" cm="1">
        <f t="array" ref="D39">IFERROR(INDEX('Updated Double Entry - Mastery'!$A$2:$E$228,'Updated Double Entry - Mastery'!$H31,COLUMNS('Updated Double Entry - Mastery'!$I$2:K31)),"")</f>
        <v>English Language Arts</v>
      </c>
      <c r="E39" s="26" t="str" cm="1">
        <f t="array" ref="E39">IFERROR(INDEX('Updated Double Entry - Mastery'!$A$2:$E$228,'Updated Double Entry - Mastery'!$H31,COLUMNS('Updated Double Entry - Mastery'!$I$2:L31)),"")</f>
        <v>Egyptian Artifacts - Task 2</v>
      </c>
      <c r="F39" s="29" t="str" cm="1">
        <f t="array" ref="F39">IFERROR(INDEX('Updated Double Entry - Mastery'!$A$2:$E$228,'Updated Double Entry - Mastery'!$H31,COLUMNS('Updated Double Entry - Mastery'!$I$2:M31)),"")</f>
        <v>II-E-1. High Expectations</v>
      </c>
      <c r="G39" s="19"/>
      <c r="H39" s="2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2:24" ht="15.5" thickTop="1" thickBot="1" x14ac:dyDescent="0.4">
      <c r="B40" s="27" t="str" cm="1">
        <f t="array" ref="B40">IFERROR(INDEX('Updated Double Entry - Mastery'!$A$2:$E$228,'Updated Double Entry - Mastery'!$H32,COLUMNS('Updated Double Entry - Mastery'!$I$2:I32)),"")</f>
        <v>I-A-1. Subject Matter Knowledge</v>
      </c>
      <c r="C40" s="26" cm="1">
        <f t="array" ref="C40">IFERROR(INDEX('Updated Double Entry - Mastery'!$A$2:$E$228,'Updated Double Entry - Mastery'!$H32,COLUMNS('Updated Double Entry - Mastery'!$I$2:J32)),"")</f>
        <v>6</v>
      </c>
      <c r="D40" s="26" t="str" cm="1">
        <f t="array" ref="D40">IFERROR(INDEX('Updated Double Entry - Mastery'!$A$2:$E$228,'Updated Double Entry - Mastery'!$H32,COLUMNS('Updated Double Entry - Mastery'!$I$2:K32)),"")</f>
        <v>English Language Arts</v>
      </c>
      <c r="E40" s="26" t="str" cm="1">
        <f t="array" ref="E40">IFERROR(INDEX('Updated Double Entry - Mastery'!$A$2:$E$228,'Updated Double Entry - Mastery'!$H32,COLUMNS('Updated Double Entry - Mastery'!$I$2:L32)),"")</f>
        <v>Part I: Debate Preparation, Government Rights - Task 1</v>
      </c>
      <c r="F40" s="29" t="str" cm="1">
        <f t="array" ref="F40">IFERROR(INDEX('Updated Double Entry - Mastery'!$A$2:$E$228,'Updated Double Entry - Mastery'!$H32,COLUMNS('Updated Double Entry - Mastery'!$I$2:M32)),"")</f>
        <v>I-A-3. Well-Structured Unit and Lesson Design</v>
      </c>
      <c r="G40" s="19"/>
      <c r="H40" s="2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2:24" ht="15.5" thickTop="1" thickBot="1" x14ac:dyDescent="0.4">
      <c r="B41" s="27" t="str" cm="1">
        <f t="array" ref="B41">IFERROR(INDEX('Updated Double Entry - Mastery'!$A$2:$E$228,'Updated Double Entry - Mastery'!$H33,COLUMNS('Updated Double Entry - Mastery'!$I$2:I33)),"")</f>
        <v>I-A-1. Subject Matter Knowledge</v>
      </c>
      <c r="C41" s="26" cm="1">
        <f t="array" ref="C41">IFERROR(INDEX('Updated Double Entry - Mastery'!$A$2:$E$228,'Updated Double Entry - Mastery'!$H33,COLUMNS('Updated Double Entry - Mastery'!$I$2:J33)),"")</f>
        <v>6</v>
      </c>
      <c r="D41" s="26" t="str" cm="1">
        <f t="array" ref="D41">IFERROR(INDEX('Updated Double Entry - Mastery'!$A$2:$E$228,'Updated Double Entry - Mastery'!$H33,COLUMNS('Updated Double Entry - Mastery'!$I$2:K33)),"")</f>
        <v>English Language Arts</v>
      </c>
      <c r="E41" s="26" t="str" cm="1">
        <f t="array" ref="E41">IFERROR(INDEX('Updated Double Entry - Mastery'!$A$2:$E$228,'Updated Double Entry - Mastery'!$H33,COLUMNS('Updated Double Entry - Mastery'!$I$2:L33)),"")</f>
        <v>Fishbowl Egyptian Artifacts - Task 1</v>
      </c>
      <c r="F41" s="29" t="str" cm="1">
        <f t="array" ref="F41">IFERROR(INDEX('Updated Double Entry - Mastery'!$A$2:$E$228,'Updated Double Entry - Mastery'!$H33,COLUMNS('Updated Double Entry - Mastery'!$I$2:M33)),"")</f>
        <v>I-A-3. Well-Structured Unit and Lesson Design</v>
      </c>
      <c r="G41" s="19"/>
      <c r="H41" s="28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2:24" ht="15.5" thickTop="1" thickBot="1" x14ac:dyDescent="0.4">
      <c r="B42" s="27" t="str" cm="1">
        <f t="array" ref="B42">IFERROR(INDEX('Updated Double Entry - Mastery'!$A$2:$E$228,'Updated Double Entry - Mastery'!$H34,COLUMNS('Updated Double Entry - Mastery'!$I$2:I34)),"")</f>
        <v>I-A-1. Subject Matter Knowledge</v>
      </c>
      <c r="C42" s="26" cm="1">
        <f t="array" ref="C42">IFERROR(INDEX('Updated Double Entry - Mastery'!$A$2:$E$228,'Updated Double Entry - Mastery'!$H34,COLUMNS('Updated Double Entry - Mastery'!$I$2:J34)),"")</f>
        <v>7</v>
      </c>
      <c r="D42" s="26" t="str" cm="1">
        <f t="array" ref="D42">IFERROR(INDEX('Updated Double Entry - Mastery'!$A$2:$E$228,'Updated Double Entry - Mastery'!$H34,COLUMNS('Updated Double Entry - Mastery'!$I$2:K34)),"")</f>
        <v>English Language Arts</v>
      </c>
      <c r="E42" s="26" t="str" cm="1">
        <f t="array" ref="E42">IFERROR(INDEX('Updated Double Entry - Mastery'!$A$2:$E$228,'Updated Double Entry - Mastery'!$H34,COLUMNS('Updated Double Entry - Mastery'!$I$2:L34)),"")</f>
        <v>Emily Dickinson - Task 1</v>
      </c>
      <c r="F42" s="29" t="str" cm="1">
        <f t="array" ref="F42">IFERROR(INDEX('Updated Double Entry - Mastery'!$A$2:$E$228,'Updated Double Entry - Mastery'!$H34,COLUMNS('Updated Double Entry - Mastery'!$I$2:M34)),"")</f>
        <v>I-A-3. Well-Structured Unit and Lesson Design</v>
      </c>
      <c r="G42" s="19"/>
      <c r="H42" s="28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2:24" ht="15.5" thickTop="1" thickBot="1" x14ac:dyDescent="0.4">
      <c r="B43" s="27" t="str" cm="1">
        <f t="array" ref="B43">IFERROR(INDEX('Updated Double Entry - Mastery'!$A$2:$E$228,'Updated Double Entry - Mastery'!$H35,COLUMNS('Updated Double Entry - Mastery'!$I$2:I35)),"")</f>
        <v>I-A-1. Subject Matter Knowledge</v>
      </c>
      <c r="C43" s="26" cm="1">
        <f t="array" ref="C43">IFERROR(INDEX('Updated Double Entry - Mastery'!$A$2:$E$228,'Updated Double Entry - Mastery'!$H35,COLUMNS('Updated Double Entry - Mastery'!$I$2:J35)),"")</f>
        <v>7</v>
      </c>
      <c r="D43" s="26" t="str" cm="1">
        <f t="array" ref="D43">IFERROR(INDEX('Updated Double Entry - Mastery'!$A$2:$E$228,'Updated Double Entry - Mastery'!$H35,COLUMNS('Updated Double Entry - Mastery'!$I$2:K35)),"")</f>
        <v>Mathematics</v>
      </c>
      <c r="E43" s="26" t="str" cm="1">
        <f t="array" ref="E43">IFERROR(INDEX('Updated Double Entry - Mastery'!$A$2:$E$228,'Updated Double Entry - Mastery'!$H35,COLUMNS('Updated Double Entry - Mastery'!$I$2:L35)),"")</f>
        <v>Systems of Equations - Task 1</v>
      </c>
      <c r="F43" s="29" t="str" cm="1">
        <f t="array" ref="F43">IFERROR(INDEX('Updated Double Entry - Mastery'!$A$2:$E$228,'Updated Double Entry - Mastery'!$H35,COLUMNS('Updated Double Entry - Mastery'!$I$2:M35)),"")</f>
        <v>I-A-3. Well-Structured Unit and Lesson Design</v>
      </c>
      <c r="G43" s="19"/>
      <c r="H43" s="28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2:24" ht="15.5" thickTop="1" thickBot="1" x14ac:dyDescent="0.4">
      <c r="B44" s="27" t="str" cm="1">
        <f t="array" ref="B44">IFERROR(INDEX('Updated Double Entry - Mastery'!$A$2:$E$228,'Updated Double Entry - Mastery'!$H36,COLUMNS('Updated Double Entry - Mastery'!$I$2:I36)),"")</f>
        <v>I-A-1. Subject Matter Knowledge</v>
      </c>
      <c r="C44" s="26" cm="1">
        <f t="array" ref="C44">IFERROR(INDEX('Updated Double Entry - Mastery'!$A$2:$E$228,'Updated Double Entry - Mastery'!$H36,COLUMNS('Updated Double Entry - Mastery'!$I$2:J36)),"")</f>
        <v>7</v>
      </c>
      <c r="D44" s="26" t="str" cm="1">
        <f t="array" ref="D44">IFERROR(INDEX('Updated Double Entry - Mastery'!$A$2:$E$228,'Updated Double Entry - Mastery'!$H36,COLUMNS('Updated Double Entry - Mastery'!$I$2:K36)),"")</f>
        <v>Mathematics</v>
      </c>
      <c r="E44" s="26" t="str" cm="1">
        <f t="array" ref="E44">IFERROR(INDEX('Updated Double Entry - Mastery'!$A$2:$E$228,'Updated Double Entry - Mastery'!$H36,COLUMNS('Updated Double Entry - Mastery'!$I$2:L36)),"")</f>
        <v>Percent Change - Task 1</v>
      </c>
      <c r="F44" s="29" t="str" cm="1">
        <f t="array" ref="F44">IFERROR(INDEX('Updated Double Entry - Mastery'!$A$2:$E$228,'Updated Double Entry - Mastery'!$H36,COLUMNS('Updated Double Entry - Mastery'!$I$2:M36)),"")</f>
        <v>II-A-2. Student Engagement</v>
      </c>
      <c r="G44" s="19"/>
      <c r="H44" s="28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2:24" ht="15.5" thickTop="1" thickBot="1" x14ac:dyDescent="0.4">
      <c r="B45" s="27" t="str" cm="1">
        <f t="array" ref="B45">IFERROR(INDEX('Updated Double Entry - Mastery'!$A$2:$E$228,'Updated Double Entry - Mastery'!$H37,COLUMNS('Updated Double Entry - Mastery'!$I$2:I37)),"")</f>
        <v>I-A-1. Subject Matter Knowledge</v>
      </c>
      <c r="C45" s="26" cm="1">
        <f t="array" ref="C45">IFERROR(INDEX('Updated Double Entry - Mastery'!$A$2:$E$228,'Updated Double Entry - Mastery'!$H37,COLUMNS('Updated Double Entry - Mastery'!$I$2:J37)),"")</f>
        <v>7</v>
      </c>
      <c r="D45" s="26" t="str" cm="1">
        <f t="array" ref="D45">IFERROR(INDEX('Updated Double Entry - Mastery'!$A$2:$E$228,'Updated Double Entry - Mastery'!$H37,COLUMNS('Updated Double Entry - Mastery'!$I$2:K37)),"")</f>
        <v>Mathematics</v>
      </c>
      <c r="E45" s="26" t="str" cm="1">
        <f t="array" ref="E45">IFERROR(INDEX('Updated Double Entry - Mastery'!$A$2:$E$228,'Updated Double Entry - Mastery'!$H37,COLUMNS('Updated Double Entry - Mastery'!$I$2:L37)),"")</f>
        <v>Percent Change - Task 2</v>
      </c>
      <c r="F45" s="29" t="str" cm="1">
        <f t="array" ref="F45">IFERROR(INDEX('Updated Double Entry - Mastery'!$A$2:$E$228,'Updated Double Entry - Mastery'!$H37,COLUMNS('Updated Double Entry - Mastery'!$I$2:M37)),"")</f>
        <v>I-B-2. Adjustment to Practice</v>
      </c>
      <c r="G45" s="19"/>
      <c r="H45" s="28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ht="15.5" thickTop="1" thickBot="1" x14ac:dyDescent="0.4">
      <c r="B46" s="27" t="str" cm="1">
        <f t="array" ref="B46">IFERROR(INDEX('Updated Double Entry - Mastery'!$A$2:$E$228,'Updated Double Entry - Mastery'!$H38,COLUMNS('Updated Double Entry - Mastery'!$I$2:I38)),"")</f>
        <v>I-A-1. Subject Matter Knowledge</v>
      </c>
      <c r="C46" s="26" cm="1">
        <f t="array" ref="C46">IFERROR(INDEX('Updated Double Entry - Mastery'!$A$2:$E$228,'Updated Double Entry - Mastery'!$H38,COLUMNS('Updated Double Entry - Mastery'!$I$2:J38)),"")</f>
        <v>8</v>
      </c>
      <c r="D46" s="26" t="str" cm="1">
        <f t="array" ref="D46">IFERROR(INDEX('Updated Double Entry - Mastery'!$A$2:$E$228,'Updated Double Entry - Mastery'!$H38,COLUMNS('Updated Double Entry - Mastery'!$I$2:K38)),"")</f>
        <v>English Language Arts</v>
      </c>
      <c r="E46" s="26" t="str" cm="1">
        <f t="array" ref="E46">IFERROR(INDEX('Updated Double Entry - Mastery'!$A$2:$E$228,'Updated Double Entry - Mastery'!$H38,COLUMNS('Updated Double Entry - Mastery'!$I$2:L38)),"")</f>
        <v>Animal Farm - Task 2</v>
      </c>
      <c r="F46" s="29" t="str" cm="1">
        <f t="array" ref="F46">IFERROR(INDEX('Updated Double Entry - Mastery'!$A$2:$E$228,'Updated Double Entry - Mastery'!$H38,COLUMNS('Updated Double Entry - Mastery'!$I$2:M38)),"")</f>
        <v>II-E-1. High Expectations</v>
      </c>
      <c r="G46" s="19"/>
      <c r="H46" s="28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2:24" ht="15.5" thickTop="1" thickBot="1" x14ac:dyDescent="0.4">
      <c r="B47" s="27" t="str" cm="1">
        <f t="array" ref="B47">IFERROR(INDEX('Updated Double Entry - Mastery'!$A$2:$E$228,'Updated Double Entry - Mastery'!$H39,COLUMNS('Updated Double Entry - Mastery'!$I$2:I39)),"")</f>
        <v>I-A-1. Subject Matter Knowledge</v>
      </c>
      <c r="C47" s="26" cm="1">
        <f t="array" ref="C47">IFERROR(INDEX('Updated Double Entry - Mastery'!$A$2:$E$228,'Updated Double Entry - Mastery'!$H39,COLUMNS('Updated Double Entry - Mastery'!$I$2:J39)),"")</f>
        <v>8</v>
      </c>
      <c r="D47" s="26" t="str" cm="1">
        <f t="array" ref="D47">IFERROR(INDEX('Updated Double Entry - Mastery'!$A$2:$E$228,'Updated Double Entry - Mastery'!$H39,COLUMNS('Updated Double Entry - Mastery'!$I$2:K39)),"")</f>
        <v>Mathematics</v>
      </c>
      <c r="E47" s="26" t="str" cm="1">
        <f t="array" ref="E47">IFERROR(INDEX('Updated Double Entry - Mastery'!$A$2:$E$228,'Updated Double Entry - Mastery'!$H39,COLUMNS('Updated Double Entry - Mastery'!$I$2:L39)),"")</f>
        <v>Netflix v Apple v Red Box - Task 1</v>
      </c>
      <c r="F47" s="29" t="str" cm="1">
        <f t="array" ref="F47">IFERROR(INDEX('Updated Double Entry - Mastery'!$A$2:$E$228,'Updated Double Entry - Mastery'!$H39,COLUMNS('Updated Double Entry - Mastery'!$I$2:M39)),"")</f>
        <v>II-E-1. High Expectations</v>
      </c>
      <c r="G47" s="19"/>
      <c r="H47" s="28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2:24" ht="15.5" thickTop="1" thickBot="1" x14ac:dyDescent="0.4">
      <c r="B48" s="27" t="str" cm="1">
        <f t="array" ref="B48">IFERROR(INDEX('Updated Double Entry - Mastery'!$A$2:$E$228,'Updated Double Entry - Mastery'!$H40,COLUMNS('Updated Double Entry - Mastery'!$I$2:I40)),"")</f>
        <v>I-A-1. Subject Matter Knowledge</v>
      </c>
      <c r="C48" s="26" cm="1">
        <f t="array" ref="C48">IFERROR(INDEX('Updated Double Entry - Mastery'!$A$2:$E$228,'Updated Double Entry - Mastery'!$H40,COLUMNS('Updated Double Entry - Mastery'!$I$2:J40)),"")</f>
        <v>8</v>
      </c>
      <c r="D48" s="26" t="str" cm="1">
        <f t="array" ref="D48">IFERROR(INDEX('Updated Double Entry - Mastery'!$A$2:$E$228,'Updated Double Entry - Mastery'!$H40,COLUMNS('Updated Double Entry - Mastery'!$I$2:K40)),"")</f>
        <v>Mathematics</v>
      </c>
      <c r="E48" s="26" t="str" cm="1">
        <f t="array" ref="E48">IFERROR(INDEX('Updated Double Entry - Mastery'!$A$2:$E$228,'Updated Double Entry - Mastery'!$H40,COLUMNS('Updated Double Entry - Mastery'!$I$2:L40)),"")</f>
        <v>Scatter Plot - Task 1</v>
      </c>
      <c r="F48" s="29" t="str" cm="1">
        <f t="array" ref="F48">IFERROR(INDEX('Updated Double Entry - Mastery'!$A$2:$E$228,'Updated Double Entry - Mastery'!$H40,COLUMNS('Updated Double Entry - Mastery'!$I$2:M40)),"")</f>
        <v>II-E-1. High Expectations</v>
      </c>
      <c r="G48" s="19"/>
      <c r="H48" s="2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2:24" ht="15.5" thickTop="1" thickBot="1" x14ac:dyDescent="0.4">
      <c r="B49" s="27" t="str" cm="1">
        <f t="array" ref="B49">IFERROR(INDEX('Updated Double Entry - Mastery'!$A$2:$E$228,'Updated Double Entry - Mastery'!$H41,COLUMNS('Updated Double Entry - Mastery'!$I$2:I41)),"")</f>
        <v>I-A-1. Subject Matter Knowledge</v>
      </c>
      <c r="C49" s="26" cm="1">
        <f t="array" ref="C49">IFERROR(INDEX('Updated Double Entry - Mastery'!$A$2:$E$228,'Updated Double Entry - Mastery'!$H41,COLUMNS('Updated Double Entry - Mastery'!$I$2:J41)),"")</f>
        <v>8</v>
      </c>
      <c r="D49" s="26" t="str" cm="1">
        <f t="array" ref="D49">IFERROR(INDEX('Updated Double Entry - Mastery'!$A$2:$E$228,'Updated Double Entry - Mastery'!$H41,COLUMNS('Updated Double Entry - Mastery'!$I$2:K41)),"")</f>
        <v>History/Social Science</v>
      </c>
      <c r="E49" s="26" t="str" cm="1">
        <f t="array" ref="E49">IFERROR(INDEX('Updated Double Entry - Mastery'!$A$2:$E$228,'Updated Double Entry - Mastery'!$H41,COLUMNS('Updated Double Entry - Mastery'!$I$2:L41)),"")</f>
        <v>Langston Hughes - Task 1</v>
      </c>
      <c r="F49" s="29" t="str" cm="1">
        <f t="array" ref="F49">IFERROR(INDEX('Updated Double Entry - Mastery'!$A$2:$E$228,'Updated Double Entry - Mastery'!$H41,COLUMNS('Updated Double Entry - Mastery'!$I$2:M41)),"")</f>
        <v>I-B-2. Adjustment to Practice</v>
      </c>
      <c r="G49" s="25"/>
      <c r="H49" s="19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2:24" ht="15.5" thickTop="1" thickBot="1" x14ac:dyDescent="0.4">
      <c r="B50" s="27" t="str" cm="1">
        <f t="array" ref="B50">IFERROR(INDEX('Updated Double Entry - Mastery'!$A$2:$E$228,'Updated Double Entry - Mastery'!$H42,COLUMNS('Updated Double Entry - Mastery'!$I$2:I42)),"")</f>
        <v>I-A-1. Subject Matter Knowledge</v>
      </c>
      <c r="C50" s="26" cm="1">
        <f t="array" ref="C50">IFERROR(INDEX('Updated Double Entry - Mastery'!$A$2:$E$228,'Updated Double Entry - Mastery'!$H42,COLUMNS('Updated Double Entry - Mastery'!$I$2:J42)),"")</f>
        <v>9</v>
      </c>
      <c r="D50" s="26" t="str" cm="1">
        <f t="array" ref="D50">IFERROR(INDEX('Updated Double Entry - Mastery'!$A$2:$E$228,'Updated Double Entry - Mastery'!$H42,COLUMNS('Updated Double Entry - Mastery'!$I$2:K42)),"")</f>
        <v>History/Social Science</v>
      </c>
      <c r="E50" s="26" t="str" cm="1">
        <f t="array" ref="E50">IFERROR(INDEX('Updated Double Entry - Mastery'!$A$2:$E$228,'Updated Double Entry - Mastery'!$H42,COLUMNS('Updated Double Entry - Mastery'!$I$2:L42)),"")</f>
        <v>Socratic Discussion - The Cold World - Task 1</v>
      </c>
      <c r="F50" s="29" t="str" cm="1">
        <f t="array" ref="F50">IFERROR(INDEX('Updated Double Entry - Mastery'!$A$2:$E$228,'Updated Double Entry - Mastery'!$H42,COLUMNS('Updated Double Entry - Mastery'!$I$2:M42)),"")</f>
        <v>II-E-1. High Expectations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2:24" ht="15.5" thickTop="1" thickBot="1" x14ac:dyDescent="0.4">
      <c r="B51" s="27" t="str" cm="1">
        <f t="array" ref="B51">IFERROR(INDEX('Updated Double Entry - Mastery'!$A$2:$E$228,'Updated Double Entry - Mastery'!$H43,COLUMNS('Updated Double Entry - Mastery'!$I$2:I43)),"")</f>
        <v>I-A-1. Subject Matter Knowledge</v>
      </c>
      <c r="C51" s="26" cm="1">
        <f t="array" ref="C51">IFERROR(INDEX('Updated Double Entry - Mastery'!$A$2:$E$228,'Updated Double Entry - Mastery'!$H43,COLUMNS('Updated Double Entry - Mastery'!$I$2:J43)),"")</f>
        <v>10</v>
      </c>
      <c r="D51" s="26" t="str" cm="1">
        <f t="array" ref="D51">IFERROR(INDEX('Updated Double Entry - Mastery'!$A$2:$E$228,'Updated Double Entry - Mastery'!$H43,COLUMNS('Updated Double Entry - Mastery'!$I$2:K43)),"")</f>
        <v>English Language Arts</v>
      </c>
      <c r="E51" s="26" t="str" cm="1">
        <f t="array" ref="E51">IFERROR(INDEX('Updated Double Entry - Mastery'!$A$2:$E$228,'Updated Double Entry - Mastery'!$H43,COLUMNS('Updated Double Entry - Mastery'!$I$2:L43)),"")</f>
        <v>Building Arguments - Task 1</v>
      </c>
      <c r="F51" s="29" t="str" cm="1">
        <f t="array" ref="F51">IFERROR(INDEX('Updated Double Entry - Mastery'!$A$2:$E$228,'Updated Double Entry - Mastery'!$H43,COLUMNS('Updated Double Entry - Mastery'!$I$2:M43)),"")</f>
        <v>II-E-1. High Expectations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2:24" ht="15.5" thickTop="1" thickBot="1" x14ac:dyDescent="0.4">
      <c r="B52" s="27" t="str" cm="1">
        <f t="array" ref="B52">IFERROR(INDEX('Updated Double Entry - Mastery'!$A$2:$E$228,'Updated Double Entry - Mastery'!$H44,COLUMNS('Updated Double Entry - Mastery'!$I$2:I44)),"")</f>
        <v>I-A-1. Subject Matter Knowledge</v>
      </c>
      <c r="C52" s="26" cm="1">
        <f t="array" ref="C52">IFERROR(INDEX('Updated Double Entry - Mastery'!$A$2:$E$228,'Updated Double Entry - Mastery'!$H44,COLUMNS('Updated Double Entry - Mastery'!$I$2:J44)),"")</f>
        <v>10</v>
      </c>
      <c r="D52" s="26" t="str" cm="1">
        <f t="array" ref="D52">IFERROR(INDEX('Updated Double Entry - Mastery'!$A$2:$E$228,'Updated Double Entry - Mastery'!$H44,COLUMNS('Updated Double Entry - Mastery'!$I$2:K44)),"")</f>
        <v>Mathematics</v>
      </c>
      <c r="E52" s="26" t="str" cm="1">
        <f t="array" ref="E52">IFERROR(INDEX('Updated Double Entry - Mastery'!$A$2:$E$228,'Updated Double Entry - Mastery'!$H44,COLUMNS('Updated Double Entry - Mastery'!$I$2:L44)),"")</f>
        <v>Geometry Error Analysis - Task 2</v>
      </c>
      <c r="F52" s="29" t="str" cm="1">
        <f t="array" ref="F52">IFERROR(INDEX('Updated Double Entry - Mastery'!$A$2:$E$228,'Updated Double Entry - Mastery'!$H44,COLUMNS('Updated Double Entry - Mastery'!$I$2:M44)),"")</f>
        <v>I-B-2. Adjustment to Practice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2:24" ht="15.5" thickTop="1" thickBot="1" x14ac:dyDescent="0.4">
      <c r="B53" s="27" t="str" cm="1">
        <f t="array" ref="B53">IFERROR(INDEX('Updated Double Entry - Mastery'!$A$2:$E$228,'Updated Double Entry - Mastery'!$H45,COLUMNS('Updated Double Entry - Mastery'!$I$2:I45)),"")</f>
        <v>I-A-1. Subject Matter Knowledge</v>
      </c>
      <c r="C53" s="26" cm="1">
        <f t="array" ref="C53">IFERROR(INDEX('Updated Double Entry - Mastery'!$A$2:$E$228,'Updated Double Entry - Mastery'!$H45,COLUMNS('Updated Double Entry - Mastery'!$I$2:J45)),"")</f>
        <v>10</v>
      </c>
      <c r="D53" s="26" t="str" cm="1">
        <f t="array" ref="D53">IFERROR(INDEX('Updated Double Entry - Mastery'!$A$2:$E$228,'Updated Double Entry - Mastery'!$H45,COLUMNS('Updated Double Entry - Mastery'!$I$2:K45)),"")</f>
        <v>English Language Arts</v>
      </c>
      <c r="E53" s="26" t="str" cm="1">
        <f t="array" ref="E53">IFERROR(INDEX('Updated Double Entry - Mastery'!$A$2:$E$228,'Updated Double Entry - Mastery'!$H45,COLUMNS('Updated Double Entry - Mastery'!$I$2:L45)),"")</f>
        <v>Socratic Discussion - Still I Rise - Task 1</v>
      </c>
      <c r="F53" s="29" t="str" cm="1">
        <f t="array" ref="F53">IFERROR(INDEX('Updated Double Entry - Mastery'!$A$2:$E$228,'Updated Double Entry - Mastery'!$H45,COLUMNS('Updated Double Entry - Mastery'!$I$2:M45)),"")</f>
        <v>I-A-3. Well-Structured Unit and Lesson Design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2:24" ht="15.5" thickTop="1" thickBot="1" x14ac:dyDescent="0.4">
      <c r="B54" s="27" t="str" cm="1">
        <f t="array" ref="B54">IFERROR(INDEX('Updated Double Entry - Mastery'!$A$2:$E$228,'Updated Double Entry - Mastery'!$H46,COLUMNS('Updated Double Entry - Mastery'!$I$2:I46)),"")</f>
        <v>I-A-1. Subject Matter Knowledge</v>
      </c>
      <c r="C54" s="26" cm="1">
        <f t="array" ref="C54">IFERROR(INDEX('Updated Double Entry - Mastery'!$A$2:$E$228,'Updated Double Entry - Mastery'!$H46,COLUMNS('Updated Double Entry - Mastery'!$I$2:J46)),"")</f>
        <v>11</v>
      </c>
      <c r="D54" s="26" t="str" cm="1">
        <f t="array" ref="D54">IFERROR(INDEX('Updated Double Entry - Mastery'!$A$2:$E$228,'Updated Double Entry - Mastery'!$H46,COLUMNS('Updated Double Entry - Mastery'!$I$2:K46)),"")</f>
        <v>Mathematics</v>
      </c>
      <c r="E54" s="26" t="str" cm="1">
        <f t="array" ref="E54">IFERROR(INDEX('Updated Double Entry - Mastery'!$A$2:$E$228,'Updated Double Entry - Mastery'!$H46,COLUMNS('Updated Double Entry - Mastery'!$I$2:L46)),"")</f>
        <v>Properties of Rectangles - Task 1</v>
      </c>
      <c r="F54" s="29" t="str" cm="1">
        <f t="array" ref="F54">IFERROR(INDEX('Updated Double Entry - Mastery'!$A$2:$E$228,'Updated Double Entry - Mastery'!$H46,COLUMNS('Updated Double Entry - Mastery'!$I$2:M46)),"")</f>
        <v>I-B-2. Adjustment to Practice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2:24" ht="15.5" thickTop="1" thickBot="1" x14ac:dyDescent="0.4">
      <c r="B55" s="27" t="str" cm="1">
        <f t="array" ref="B55">IFERROR(INDEX('Updated Double Entry - Mastery'!$A$2:$E$228,'Updated Double Entry - Mastery'!$H47,COLUMNS('Updated Double Entry - Mastery'!$I$2:I47)),"")</f>
        <v>I-A-1. Subject Matter Knowledge</v>
      </c>
      <c r="C55" s="26" cm="1">
        <f t="array" ref="C55">IFERROR(INDEX('Updated Double Entry - Mastery'!$A$2:$E$228,'Updated Double Entry - Mastery'!$H47,COLUMNS('Updated Double Entry - Mastery'!$I$2:J47)),"")</f>
        <v>11</v>
      </c>
      <c r="D55" s="26" t="str" cm="1">
        <f t="array" ref="D55">IFERROR(INDEX('Updated Double Entry - Mastery'!$A$2:$E$228,'Updated Double Entry - Mastery'!$H47,COLUMNS('Updated Double Entry - Mastery'!$I$2:K47)),"")</f>
        <v>Science and Technology</v>
      </c>
      <c r="E55" s="26" t="str" cm="1">
        <f t="array" ref="E55">IFERROR(INDEX('Updated Double Entry - Mastery'!$A$2:$E$228,'Updated Double Entry - Mastery'!$H47,COLUMNS('Updated Double Entry - Mastery'!$I$2:L47)),"")</f>
        <v>Elasticity Lab - Task 1</v>
      </c>
      <c r="F55" s="29" t="str" cm="1">
        <f t="array" ref="F55">IFERROR(INDEX('Updated Double Entry - Mastery'!$A$2:$E$228,'Updated Double Entry - Mastery'!$H47,COLUMNS('Updated Double Entry - Mastery'!$I$2:M47)),"")</f>
        <v>II-A-2. Student Engagement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2:24" ht="15.5" thickTop="1" thickBot="1" x14ac:dyDescent="0.4">
      <c r="B56" s="27" t="str" cm="1">
        <f t="array" ref="B56">IFERROR(INDEX('Updated Double Entry - Mastery'!$A$2:$E$228,'Updated Double Entry - Mastery'!$H48,COLUMNS('Updated Double Entry - Mastery'!$I$2:I48)),"")</f>
        <v>I-A-1. Subject Matter Knowledge</v>
      </c>
      <c r="C56" s="26" cm="1">
        <f t="array" ref="C56">IFERROR(INDEX('Updated Double Entry - Mastery'!$A$2:$E$228,'Updated Double Entry - Mastery'!$H48,COLUMNS('Updated Double Entry - Mastery'!$I$2:J48)),"")</f>
        <v>11</v>
      </c>
      <c r="D56" s="26" t="str" cm="1">
        <f t="array" ref="D56">IFERROR(INDEX('Updated Double Entry - Mastery'!$A$2:$E$228,'Updated Double Entry - Mastery'!$H48,COLUMNS('Updated Double Entry - Mastery'!$I$2:K48)),"")</f>
        <v>Science and Technology</v>
      </c>
      <c r="E56" s="26" t="str" cm="1">
        <f t="array" ref="E56">IFERROR(INDEX('Updated Double Entry - Mastery'!$A$2:$E$228,'Updated Double Entry - Mastery'!$H48,COLUMNS('Updated Double Entry - Mastery'!$I$2:L48)),"")</f>
        <v>Elasticity Lab - Task 2</v>
      </c>
      <c r="F56" s="29" t="str" cm="1">
        <f t="array" ref="F56">IFERROR(INDEX('Updated Double Entry - Mastery'!$A$2:$E$228,'Updated Double Entry - Mastery'!$H48,COLUMNS('Updated Double Entry - Mastery'!$I$2:M48)),"")</f>
        <v>I-A-3. Well-Structured Unit and Lesson Design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2:24" ht="15.5" thickTop="1" thickBot="1" x14ac:dyDescent="0.4">
      <c r="B57" s="27" t="str" cm="1">
        <f t="array" ref="B57">IFERROR(INDEX('Updated Double Entry - Mastery'!$A$2:$E$228,'Updated Double Entry - Mastery'!$H49,COLUMNS('Updated Double Entry - Mastery'!$I$2:I49)),"")</f>
        <v>I-A-1. Subject Matter Knowledge</v>
      </c>
      <c r="C57" s="26" cm="1">
        <f t="array" ref="C57">IFERROR(INDEX('Updated Double Entry - Mastery'!$A$2:$E$228,'Updated Double Entry - Mastery'!$H49,COLUMNS('Updated Double Entry - Mastery'!$I$2:J49)),"")</f>
        <v>11</v>
      </c>
      <c r="D57" s="26" t="str" cm="1">
        <f t="array" ref="D57">IFERROR(INDEX('Updated Double Entry - Mastery'!$A$2:$E$228,'Updated Double Entry - Mastery'!$H49,COLUMNS('Updated Double Entry - Mastery'!$I$2:K49)),"")</f>
        <v>History/Social Science</v>
      </c>
      <c r="E57" s="26" t="str" cm="1">
        <f t="array" ref="E57">IFERROR(INDEX('Updated Double Entry - Mastery'!$A$2:$E$228,'Updated Double Entry - Mastery'!$H49,COLUMNS('Updated Double Entry - Mastery'!$I$2:L49)),"")</f>
        <v>Fishbowl Discussion - The New Deal - Task 1</v>
      </c>
      <c r="F57" s="29" t="str" cm="1">
        <f t="array" ref="F57">IFERROR(INDEX('Updated Double Entry - Mastery'!$A$2:$E$228,'Updated Double Entry - Mastery'!$H49,COLUMNS('Updated Double Entry - Mastery'!$I$2:M49)),"")</f>
        <v>II-A-2. Student Engagement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2:24" ht="15.5" thickTop="1" thickBot="1" x14ac:dyDescent="0.4">
      <c r="B58" s="27" t="str" cm="1">
        <f t="array" ref="B58">IFERROR(INDEX('Updated Double Entry - Mastery'!$A$2:$E$228,'Updated Double Entry - Mastery'!$H50,COLUMNS('Updated Double Entry - Mastery'!$I$2:I50)),"")</f>
        <v>I-A-1. Subject Matter Knowledge</v>
      </c>
      <c r="C58" s="26" cm="1">
        <f t="array" ref="C58">IFERROR(INDEX('Updated Double Entry - Mastery'!$A$2:$E$228,'Updated Double Entry - Mastery'!$H50,COLUMNS('Updated Double Entry - Mastery'!$I$2:J50)),"")</f>
        <v>12</v>
      </c>
      <c r="D58" s="26" t="str" cm="1">
        <f t="array" ref="D58">IFERROR(INDEX('Updated Double Entry - Mastery'!$A$2:$E$228,'Updated Double Entry - Mastery'!$H50,COLUMNS('Updated Double Entry - Mastery'!$I$2:K50)),"")</f>
        <v>English Language Arts</v>
      </c>
      <c r="E58" s="26" t="str" cm="1">
        <f t="array" ref="E58">IFERROR(INDEX('Updated Double Entry - Mastery'!$A$2:$E$228,'Updated Double Entry - Mastery'!$H50,COLUMNS('Updated Double Entry - Mastery'!$I$2:L50)),"")</f>
        <v>Collaboration Annotation - Hamlet - Task 1</v>
      </c>
      <c r="F58" s="29" t="str" cm="1">
        <f t="array" ref="F58">IFERROR(INDEX('Updated Double Entry - Mastery'!$A$2:$E$228,'Updated Double Entry - Mastery'!$H50,COLUMNS('Updated Double Entry - Mastery'!$I$2:M50)),"")</f>
        <v>II-A-3. Meeting Diverse Needs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2:24" ht="15.5" thickTop="1" thickBot="1" x14ac:dyDescent="0.4">
      <c r="B59" s="27" t="str" cm="1">
        <f t="array" ref="B59">IFERROR(INDEX('Updated Double Entry - Mastery'!$A$2:$E$228,'Updated Double Entry - Mastery'!$H51,COLUMNS('Updated Double Entry - Mastery'!$I$2:I51)),"")</f>
        <v/>
      </c>
      <c r="C59" s="26" t="str" cm="1">
        <f t="array" ref="C59">IFERROR(INDEX('Updated Double Entry - Mastery'!$A$2:$E$228,'Updated Double Entry - Mastery'!$H51,COLUMNS('Updated Double Entry - Mastery'!$I$2:J51)),"")</f>
        <v/>
      </c>
      <c r="D59" s="26" t="str" cm="1">
        <f t="array" ref="D59">IFERROR(INDEX('Updated Double Entry - Mastery'!$A$2:$E$228,'Updated Double Entry - Mastery'!$H51,COLUMNS('Updated Double Entry - Mastery'!$I$2:K51)),"")</f>
        <v/>
      </c>
      <c r="E59" s="26" t="str" cm="1">
        <f t="array" ref="E59">IFERROR(INDEX('Updated Double Entry - Mastery'!$A$2:$E$228,'Updated Double Entry - Mastery'!$H51,COLUMNS('Updated Double Entry - Mastery'!$I$2:L51)),"")</f>
        <v/>
      </c>
      <c r="F59" s="29" t="str" cm="1">
        <f t="array" ref="F59">IFERROR(INDEX('Updated Double Entry - Mastery'!$A$2:$E$228,'Updated Double Entry - Mastery'!$H51,COLUMNS('Updated Double Entry - Mastery'!$I$2:M51)),"")</f>
        <v/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2:24" ht="15.5" thickTop="1" thickBot="1" x14ac:dyDescent="0.4">
      <c r="B60" s="27" t="str" cm="1">
        <f t="array" ref="B60">IFERROR(INDEX('Updated Double Entry - Mastery'!$A$2:$E$228,'Updated Double Entry - Mastery'!$H52,COLUMNS('Updated Double Entry - Mastery'!$I$2:I52)),"")</f>
        <v/>
      </c>
      <c r="C60" s="26" t="str" cm="1">
        <f t="array" ref="C60">IFERROR(INDEX('Updated Double Entry - Mastery'!$A$2:$E$228,'Updated Double Entry - Mastery'!$H52,COLUMNS('Updated Double Entry - Mastery'!$I$2:J52)),"")</f>
        <v/>
      </c>
      <c r="D60" s="26" t="str" cm="1">
        <f t="array" ref="D60">IFERROR(INDEX('Updated Double Entry - Mastery'!$A$2:$E$228,'Updated Double Entry - Mastery'!$H52,COLUMNS('Updated Double Entry - Mastery'!$I$2:K52)),"")</f>
        <v/>
      </c>
      <c r="E60" s="26" t="str" cm="1">
        <f t="array" ref="E60">IFERROR(INDEX('Updated Double Entry - Mastery'!$A$2:$E$228,'Updated Double Entry - Mastery'!$H52,COLUMNS('Updated Double Entry - Mastery'!$I$2:L52)),"")</f>
        <v/>
      </c>
      <c r="F60" s="29" t="str" cm="1">
        <f t="array" ref="F60">IFERROR(INDEX('Updated Double Entry - Mastery'!$A$2:$E$228,'Updated Double Entry - Mastery'!$H52,COLUMNS('Updated Double Entry - Mastery'!$I$2:M52)),"")</f>
        <v/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2:24" ht="15.5" thickTop="1" thickBot="1" x14ac:dyDescent="0.4">
      <c r="B61" s="27" t="str" cm="1">
        <f t="array" ref="B61">IFERROR(INDEX('Updated Double Entry - Mastery'!$A$2:$E$228,'Updated Double Entry - Mastery'!$H53,COLUMNS('Updated Double Entry - Mastery'!$I$2:I53)),"")</f>
        <v/>
      </c>
      <c r="C61" s="26" t="str" cm="1">
        <f t="array" ref="C61">IFERROR(INDEX('Updated Double Entry - Mastery'!$A$2:$E$228,'Updated Double Entry - Mastery'!$H53,COLUMNS('Updated Double Entry - Mastery'!$I$2:J53)),"")</f>
        <v/>
      </c>
      <c r="D61" s="26" t="str" cm="1">
        <f t="array" ref="D61">IFERROR(INDEX('Updated Double Entry - Mastery'!$A$2:$E$228,'Updated Double Entry - Mastery'!$H53,COLUMNS('Updated Double Entry - Mastery'!$I$2:K53)),"")</f>
        <v/>
      </c>
      <c r="E61" s="26" t="str" cm="1">
        <f t="array" ref="E61">IFERROR(INDEX('Updated Double Entry - Mastery'!$A$2:$E$228,'Updated Double Entry - Mastery'!$H53,COLUMNS('Updated Double Entry - Mastery'!$I$2:L53)),"")</f>
        <v/>
      </c>
      <c r="F61" s="29" t="str" cm="1">
        <f t="array" ref="F61">IFERROR(INDEX('Updated Double Entry - Mastery'!$A$2:$E$228,'Updated Double Entry - Mastery'!$H53,COLUMNS('Updated Double Entry - Mastery'!$I$2:M53)),"")</f>
        <v/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2:24" ht="15.5" thickTop="1" thickBot="1" x14ac:dyDescent="0.4">
      <c r="B62" s="27" t="str" cm="1">
        <f t="array" ref="B62">IFERROR(INDEX('Updated Double Entry - Mastery'!$A$2:$E$228,'Updated Double Entry - Mastery'!$H54,COLUMNS('Updated Double Entry - Mastery'!$I$2:I54)),"")</f>
        <v/>
      </c>
      <c r="C62" s="26" t="str" cm="1">
        <f t="array" ref="C62">IFERROR(INDEX('Updated Double Entry - Mastery'!$A$2:$E$228,'Updated Double Entry - Mastery'!$H54,COLUMNS('Updated Double Entry - Mastery'!$I$2:J54)),"")</f>
        <v/>
      </c>
      <c r="D62" s="26" t="str" cm="1">
        <f t="array" ref="D62">IFERROR(INDEX('Updated Double Entry - Mastery'!$A$2:$E$228,'Updated Double Entry - Mastery'!$H54,COLUMNS('Updated Double Entry - Mastery'!$I$2:K54)),"")</f>
        <v/>
      </c>
      <c r="E62" s="26" t="str" cm="1">
        <f t="array" ref="E62">IFERROR(INDEX('Updated Double Entry - Mastery'!$A$2:$E$228,'Updated Double Entry - Mastery'!$H54,COLUMNS('Updated Double Entry - Mastery'!$I$2:L54)),"")</f>
        <v/>
      </c>
      <c r="F62" s="29" t="str" cm="1">
        <f t="array" ref="F62">IFERROR(INDEX('Updated Double Entry - Mastery'!$A$2:$E$228,'Updated Double Entry - Mastery'!$H54,COLUMNS('Updated Double Entry - Mastery'!$I$2:M54)),"")</f>
        <v/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2:24" ht="15.5" thickTop="1" thickBot="1" x14ac:dyDescent="0.4">
      <c r="B63" s="27" t="str" cm="1">
        <f t="array" ref="B63">IFERROR(INDEX('Updated Double Entry - Mastery'!$A$2:$E$228,'Updated Double Entry - Mastery'!$H55,COLUMNS('Updated Double Entry - Mastery'!$I$2:I55)),"")</f>
        <v/>
      </c>
      <c r="C63" s="26" t="str" cm="1">
        <f t="array" ref="C63">IFERROR(INDEX('Updated Double Entry - Mastery'!$A$2:$E$228,'Updated Double Entry - Mastery'!$H55,COLUMNS('Updated Double Entry - Mastery'!$I$2:J55)),"")</f>
        <v/>
      </c>
      <c r="D63" s="26" t="str" cm="1">
        <f t="array" ref="D63">IFERROR(INDEX('Updated Double Entry - Mastery'!$A$2:$E$228,'Updated Double Entry - Mastery'!$H55,COLUMNS('Updated Double Entry - Mastery'!$I$2:K55)),"")</f>
        <v/>
      </c>
      <c r="E63" s="26" t="str" cm="1">
        <f t="array" ref="E63">IFERROR(INDEX('Updated Double Entry - Mastery'!$A$2:$E$228,'Updated Double Entry - Mastery'!$H55,COLUMNS('Updated Double Entry - Mastery'!$I$2:L55)),"")</f>
        <v/>
      </c>
      <c r="F63" s="29" t="str" cm="1">
        <f t="array" ref="F63">IFERROR(INDEX('Updated Double Entry - Mastery'!$A$2:$E$228,'Updated Double Entry - Mastery'!$H55,COLUMNS('Updated Double Entry - Mastery'!$I$2:M55)),"")</f>
        <v/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2:24" ht="15.5" thickTop="1" thickBot="1" x14ac:dyDescent="0.4">
      <c r="B64" s="27" t="str" cm="1">
        <f t="array" ref="B64">IFERROR(INDEX('Updated Double Entry - Mastery'!$A$2:$E$228,'Updated Double Entry - Mastery'!$H56,COLUMNS('Updated Double Entry - Mastery'!$I$2:I56)),"")</f>
        <v/>
      </c>
      <c r="C64" s="26" t="str" cm="1">
        <f t="array" ref="C64">IFERROR(INDEX('Updated Double Entry - Mastery'!$A$2:$E$228,'Updated Double Entry - Mastery'!$H56,COLUMNS('Updated Double Entry - Mastery'!$I$2:J56)),"")</f>
        <v/>
      </c>
      <c r="D64" s="26" t="str" cm="1">
        <f t="array" ref="D64">IFERROR(INDEX('Updated Double Entry - Mastery'!$A$2:$E$228,'Updated Double Entry - Mastery'!$H56,COLUMNS('Updated Double Entry - Mastery'!$I$2:K56)),"")</f>
        <v/>
      </c>
      <c r="E64" s="26" t="str" cm="1">
        <f t="array" ref="E64">IFERROR(INDEX('Updated Double Entry - Mastery'!$A$2:$E$228,'Updated Double Entry - Mastery'!$H56,COLUMNS('Updated Double Entry - Mastery'!$I$2:L56)),"")</f>
        <v/>
      </c>
      <c r="F64" s="29" t="str" cm="1">
        <f t="array" ref="F64">IFERROR(INDEX('Updated Double Entry - Mastery'!$A$2:$E$228,'Updated Double Entry - Mastery'!$H56,COLUMNS('Updated Double Entry - Mastery'!$I$2:M56)),"")</f>
        <v/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2:24" ht="15.5" thickTop="1" thickBot="1" x14ac:dyDescent="0.4">
      <c r="B65" s="27" t="str" cm="1">
        <f t="array" ref="B65">IFERROR(INDEX('Updated Double Entry - Mastery'!$A$2:$E$228,'Updated Double Entry - Mastery'!$H57,COLUMNS('Updated Double Entry - Mastery'!$I$2:I57)),"")</f>
        <v/>
      </c>
      <c r="C65" s="26" t="str" cm="1">
        <f t="array" ref="C65">IFERROR(INDEX('Updated Double Entry - Mastery'!$A$2:$E$228,'Updated Double Entry - Mastery'!$H57,COLUMNS('Updated Double Entry - Mastery'!$I$2:J57)),"")</f>
        <v/>
      </c>
      <c r="D65" s="26" t="str" cm="1">
        <f t="array" ref="D65">IFERROR(INDEX('Updated Double Entry - Mastery'!$A$2:$E$228,'Updated Double Entry - Mastery'!$H57,COLUMNS('Updated Double Entry - Mastery'!$I$2:K57)),"")</f>
        <v/>
      </c>
      <c r="E65" s="26" t="str" cm="1">
        <f t="array" ref="E65">IFERROR(INDEX('Updated Double Entry - Mastery'!$A$2:$E$228,'Updated Double Entry - Mastery'!$H57,COLUMNS('Updated Double Entry - Mastery'!$I$2:L57)),"")</f>
        <v/>
      </c>
      <c r="F65" s="29" t="str" cm="1">
        <f t="array" ref="F65">IFERROR(INDEX('Updated Double Entry - Mastery'!$A$2:$E$228,'Updated Double Entry - Mastery'!$H57,COLUMNS('Updated Double Entry - Mastery'!$I$2:M57)),"")</f>
        <v/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2:24" ht="15" thickTop="1" x14ac:dyDescent="0.35">
      <c r="B66" s="30" t="e" cm="1" vm="1">
        <f t="array" aca="1" ref="B66" ca="1">IFERROR(INDEX('Double Entry - Mastery'!$A$2:$E$202,'Double Entry - Mastery'!$H58,COLUMNS('Double Entry - Mastery'!$I$2:I58)),"")</f>
        <v>#VALUE!</v>
      </c>
      <c r="C66" s="30" t="e" cm="1" vm="1">
        <f t="array" aca="1" ref="C66" ca="1">IFERROR(INDEX('Double Entry - Mastery'!$A$2:$E$202,'Double Entry - Mastery'!$H58,COLUMNS('Double Entry - Mastery'!$I$2:J58)),"")</f>
        <v>#VALUE!</v>
      </c>
      <c r="D66" s="30" t="e" cm="1" vm="1">
        <f t="array" aca="1" ref="D66" ca="1">IFERROR(INDEX('Double Entry - Mastery'!$A$2:$E$202,'Double Entry - Mastery'!$H58,COLUMNS('Double Entry - Mastery'!$I$2:K58)),"")</f>
        <v>#VALUE!</v>
      </c>
      <c r="E66" s="31" t="e" cm="1" vm="1">
        <f t="array" aca="1" ref="E66" ca="1">IFERROR(INDEX('Double Entry - Mastery'!$A$2:$E$202,'Double Entry - Mastery'!$H58,COLUMNS('Double Entry - Mastery'!$I$2:L58)),"")</f>
        <v>#VALUE!</v>
      </c>
      <c r="F66" s="24" t="e" cm="1" vm="1">
        <f t="array" aca="1" ref="F66" ca="1">IFERROR(INDEX('Double Entry - Mastery'!$A$2:$E$202,'Double Entry - Mastery'!$H58,COLUMNS('Double Entry - Mastery'!$I$2:M58)),"")</f>
        <v>#VALUE!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2:24" x14ac:dyDescent="0.35">
      <c r="B67" s="30" t="e" cm="1" vm="1">
        <f t="array" aca="1" ref="B67" ca="1">IFERROR(INDEX('Double Entry - Mastery'!$A$2:$E$202,'Double Entry - Mastery'!$H59,COLUMNS('Double Entry - Mastery'!$I$2:I59)),"")</f>
        <v>#VALUE!</v>
      </c>
      <c r="C67" s="30" t="e" cm="1" vm="1">
        <f t="array" aca="1" ref="C67" ca="1">IFERROR(INDEX('Double Entry - Mastery'!$A$2:$E$202,'Double Entry - Mastery'!$H59,COLUMNS('Double Entry - Mastery'!$I$2:J59)),"")</f>
        <v>#VALUE!</v>
      </c>
      <c r="D67" s="30" t="e" cm="1" vm="1">
        <f t="array" aca="1" ref="D67" ca="1">IFERROR(INDEX('Double Entry - Mastery'!$A$2:$E$202,'Double Entry - Mastery'!$H59,COLUMNS('Double Entry - Mastery'!$I$2:K59)),"")</f>
        <v>#VALUE!</v>
      </c>
      <c r="E67" s="31" t="e" cm="1" vm="1">
        <f t="array" aca="1" ref="E67" ca="1">IFERROR(INDEX('Double Entry - Mastery'!$A$2:$E$202,'Double Entry - Mastery'!$H59,COLUMNS('Double Entry - Mastery'!$I$2:L59)),"")</f>
        <v>#VALUE!</v>
      </c>
      <c r="F67" s="24" t="e" cm="1" vm="1">
        <f t="array" aca="1" ref="F67" ca="1">IFERROR(INDEX('Double Entry - Mastery'!$A$2:$E$202,'Double Entry - Mastery'!$H59,COLUMNS('Double Entry - Mastery'!$I$2:M59)),"")</f>
        <v>#VALUE!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2:24" x14ac:dyDescent="0.35">
      <c r="B68" s="30" t="str" cm="1">
        <f t="array" ref="B68">IFERROR(INDEX('Double Entry - Mastery'!$A$2:$E$202,'Double Entry - Mastery'!$H60,COLUMNS('Double Entry - Mastery'!$I$2:I60)),"")</f>
        <v/>
      </c>
      <c r="C68" s="30" t="str" cm="1">
        <f t="array" ref="C68">IFERROR(INDEX('Double Entry - Mastery'!$A$2:$E$202,'Double Entry - Mastery'!$H60,COLUMNS('Double Entry - Mastery'!$I$2:J60)),"")</f>
        <v/>
      </c>
      <c r="D68" s="30" t="str" cm="1">
        <f t="array" ref="D68">IFERROR(INDEX('Double Entry - Mastery'!$A$2:$E$202,'Double Entry - Mastery'!$H60,COLUMNS('Double Entry - Mastery'!$I$2:K60)),"")</f>
        <v/>
      </c>
      <c r="E68" s="31" t="str" cm="1">
        <f t="array" ref="E68">IFERROR(INDEX('Double Entry - Mastery'!$A$2:$E$202,'Double Entry - Mastery'!$H60,COLUMNS('Double Entry - Mastery'!$I$2:L60)),"")</f>
        <v/>
      </c>
      <c r="F68" s="24" t="str" cm="1">
        <f t="array" ref="F68">IFERROR(INDEX('Double Entry - Mastery'!$A$2:$E$202,'Double Entry - Mastery'!$H60,COLUMNS('Double Entry - Mastery'!$I$2:M60)),"")</f>
        <v/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2:24" x14ac:dyDescent="0.35">
      <c r="B69" s="30" t="str" cm="1">
        <f t="array" ref="B69">IFERROR(INDEX('Double Entry - Mastery'!$A$2:$E$202,'Double Entry - Mastery'!$H61,COLUMNS('Double Entry - Mastery'!$I$2:I61)),"")</f>
        <v/>
      </c>
      <c r="C69" s="30" t="str" cm="1">
        <f t="array" ref="C69">IFERROR(INDEX('Double Entry - Mastery'!$A$2:$E$202,'Double Entry - Mastery'!$H61,COLUMNS('Double Entry - Mastery'!$I$2:J61)),"")</f>
        <v/>
      </c>
      <c r="D69" s="30" t="str" cm="1">
        <f t="array" ref="D69">IFERROR(INDEX('Double Entry - Mastery'!$A$2:$E$202,'Double Entry - Mastery'!$H61,COLUMNS('Double Entry - Mastery'!$I$2:K61)),"")</f>
        <v/>
      </c>
      <c r="E69" s="31" t="str" cm="1">
        <f t="array" ref="E69">IFERROR(INDEX('Double Entry - Mastery'!$A$2:$E$202,'Double Entry - Mastery'!$H61,COLUMNS('Double Entry - Mastery'!$I$2:L61)),"")</f>
        <v/>
      </c>
      <c r="F69" s="24" t="str" cm="1">
        <f t="array" ref="F69">IFERROR(INDEX('Double Entry - Mastery'!$A$2:$E$202,'Double Entry - Mastery'!$H61,COLUMNS('Double Entry - Mastery'!$I$2:M61)),"")</f>
        <v/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2:24" x14ac:dyDescent="0.35">
      <c r="B70" s="30" t="str" cm="1">
        <f t="array" ref="B70">IFERROR(INDEX('Double Entry - Mastery'!$A$2:$E$202,'Double Entry - Mastery'!$H62,COLUMNS('Double Entry - Mastery'!$I$2:I62)),"")</f>
        <v/>
      </c>
      <c r="C70" s="30" t="str" cm="1">
        <f t="array" ref="C70">IFERROR(INDEX('Double Entry - Mastery'!$A$2:$E$202,'Double Entry - Mastery'!$H62,COLUMNS('Double Entry - Mastery'!$I$2:J62)),"")</f>
        <v/>
      </c>
      <c r="D70" s="30" t="str" cm="1">
        <f t="array" ref="D70">IFERROR(INDEX('Double Entry - Mastery'!$A$2:$E$202,'Double Entry - Mastery'!$H62,COLUMNS('Double Entry - Mastery'!$I$2:K62)),"")</f>
        <v/>
      </c>
      <c r="E70" s="31" t="str" cm="1">
        <f t="array" ref="E70">IFERROR(INDEX('Double Entry - Mastery'!$A$2:$E$202,'Double Entry - Mastery'!$H62,COLUMNS('Double Entry - Mastery'!$I$2:L62)),"")</f>
        <v/>
      </c>
      <c r="F70" s="24" t="str" cm="1">
        <f t="array" ref="F70">IFERROR(INDEX('Double Entry - Mastery'!$A$2:$E$202,'Double Entry - Mastery'!$H62,COLUMNS('Double Entry - Mastery'!$I$2:M62)),"")</f>
        <v/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2:24" x14ac:dyDescent="0.35">
      <c r="B71" s="30" t="str" cm="1">
        <f t="array" ref="B71">IFERROR(INDEX('Double Entry - Mastery'!$A$2:$E$202,'Double Entry - Mastery'!$H63,COLUMNS('Double Entry - Mastery'!$I$2:I63)),"")</f>
        <v/>
      </c>
      <c r="C71" s="30" t="str" cm="1">
        <f t="array" ref="C71">IFERROR(INDEX('Double Entry - Mastery'!$A$2:$E$202,'Double Entry - Mastery'!$H63,COLUMNS('Double Entry - Mastery'!$I$2:J63)),"")</f>
        <v/>
      </c>
      <c r="D71" s="30" t="str" cm="1">
        <f t="array" ref="D71">IFERROR(INDEX('Double Entry - Mastery'!$A$2:$E$202,'Double Entry - Mastery'!$H63,COLUMNS('Double Entry - Mastery'!$I$2:K63)),"")</f>
        <v/>
      </c>
      <c r="E71" s="31" t="str" cm="1">
        <f t="array" ref="E71">IFERROR(INDEX('Double Entry - Mastery'!$A$2:$E$202,'Double Entry - Mastery'!$H63,COLUMNS('Double Entry - Mastery'!$I$2:L63)),"")</f>
        <v/>
      </c>
      <c r="F71" s="24" t="str" cm="1">
        <f t="array" ref="F71">IFERROR(INDEX('Double Entry - Mastery'!$A$2:$E$202,'Double Entry - Mastery'!$H63,COLUMNS('Double Entry - Mastery'!$I$2:M63)),"")</f>
        <v/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2:24" x14ac:dyDescent="0.35">
      <c r="B72" s="30" t="str" cm="1">
        <f t="array" ref="B72">IFERROR(INDEX('Double Entry - Mastery'!$A$2:$E$202,'Double Entry - Mastery'!$H64,COLUMNS('Double Entry - Mastery'!$I$2:I64)),"")</f>
        <v/>
      </c>
      <c r="C72" s="30" t="str" cm="1">
        <f t="array" ref="C72">IFERROR(INDEX('Double Entry - Mastery'!$A$2:$E$202,'Double Entry - Mastery'!$H64,COLUMNS('Double Entry - Mastery'!$I$2:J64)),"")</f>
        <v/>
      </c>
      <c r="D72" s="30" t="str" cm="1">
        <f t="array" ref="D72">IFERROR(INDEX('Double Entry - Mastery'!$A$2:$E$202,'Double Entry - Mastery'!$H64,COLUMNS('Double Entry - Mastery'!$I$2:K64)),"")</f>
        <v/>
      </c>
      <c r="E72" s="31" t="str" cm="1">
        <f t="array" ref="E72">IFERROR(INDEX('Double Entry - Mastery'!$A$2:$E$202,'Double Entry - Mastery'!$H64,COLUMNS('Double Entry - Mastery'!$I$2:L64)),"")</f>
        <v/>
      </c>
      <c r="F72" s="24" t="str" cm="1">
        <f t="array" ref="F72">IFERROR(INDEX('Double Entry - Mastery'!$A$2:$E$202,'Double Entry - Mastery'!$H64,COLUMNS('Double Entry - Mastery'!$I$2:M64)),"")</f>
        <v/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2:24" x14ac:dyDescent="0.35">
      <c r="B73" s="30" t="str" cm="1">
        <f t="array" ref="B73">IFERROR(INDEX('Double Entry - Mastery'!$A$2:$E$202,'Double Entry - Mastery'!$H65,COLUMNS('Double Entry - Mastery'!$I$2:I65)),"")</f>
        <v/>
      </c>
      <c r="C73" s="30" t="str" cm="1">
        <f t="array" ref="C73">IFERROR(INDEX('Double Entry - Mastery'!$A$2:$E$202,'Double Entry - Mastery'!$H65,COLUMNS('Double Entry - Mastery'!$I$2:J65)),"")</f>
        <v/>
      </c>
      <c r="D73" s="30" t="str" cm="1">
        <f t="array" ref="D73">IFERROR(INDEX('Double Entry - Mastery'!$A$2:$E$202,'Double Entry - Mastery'!$H65,COLUMNS('Double Entry - Mastery'!$I$2:K65)),"")</f>
        <v/>
      </c>
      <c r="E73" s="31" t="str" cm="1">
        <f t="array" ref="E73">IFERROR(INDEX('Double Entry - Mastery'!$A$2:$E$202,'Double Entry - Mastery'!$H65,COLUMNS('Double Entry - Mastery'!$I$2:L65)),"")</f>
        <v/>
      </c>
      <c r="F73" s="24" t="str" cm="1">
        <f t="array" ref="F73">IFERROR(INDEX('Double Entry - Mastery'!$A$2:$E$202,'Double Entry - Mastery'!$H65,COLUMNS('Double Entry - Mastery'!$I$2:M65)),"")</f>
        <v/>
      </c>
      <c r="G73" s="25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2:24" x14ac:dyDescent="0.35">
      <c r="B74" s="30" t="str" cm="1">
        <f t="array" ref="B74">IFERROR(INDEX('Double Entry - Mastery'!$A$2:$E$202,'Double Entry - Mastery'!$H66,COLUMNS('Double Entry - Mastery'!$I$2:I66)),"")</f>
        <v/>
      </c>
      <c r="C74" s="30" t="str" cm="1">
        <f t="array" ref="C74">IFERROR(INDEX('Double Entry - Mastery'!$A$2:$E$202,'Double Entry - Mastery'!$H66,COLUMNS('Double Entry - Mastery'!$I$2:J66)),"")</f>
        <v/>
      </c>
      <c r="D74" s="30" t="str" cm="1">
        <f t="array" ref="D74">IFERROR(INDEX('Double Entry - Mastery'!$A$2:$E$202,'Double Entry - Mastery'!$H66,COLUMNS('Double Entry - Mastery'!$I$2:K66)),"")</f>
        <v/>
      </c>
      <c r="E74" s="31" t="str" cm="1">
        <f t="array" ref="E74">IFERROR(INDEX('Double Entry - Mastery'!$A$2:$E$202,'Double Entry - Mastery'!$H66,COLUMNS('Double Entry - Mastery'!$I$2:L66)),"")</f>
        <v/>
      </c>
      <c r="F74" s="24" t="str" cm="1">
        <f t="array" ref="F74">IFERROR(INDEX('Double Entry - Mastery'!$A$2:$E$202,'Double Entry - Mastery'!$H66,COLUMNS('Double Entry - Mastery'!$I$2:M66)),"")</f>
        <v/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2:24" x14ac:dyDescent="0.35">
      <c r="B75" s="30" t="str" cm="1">
        <f t="array" ref="B75">IFERROR(INDEX('Double Entry - Mastery'!$A$2:$E$202,'Double Entry - Mastery'!$H67,COLUMNS('Double Entry - Mastery'!$I$2:I67)),"")</f>
        <v/>
      </c>
      <c r="C75" s="30" t="str" cm="1">
        <f t="array" ref="C75">IFERROR(INDEX('Double Entry - Mastery'!$A$2:$E$202,'Double Entry - Mastery'!$H67,COLUMNS('Double Entry - Mastery'!$I$2:J67)),"")</f>
        <v/>
      </c>
      <c r="D75" s="30" t="str" cm="1">
        <f t="array" ref="D75">IFERROR(INDEX('Double Entry - Mastery'!$A$2:$E$202,'Double Entry - Mastery'!$H67,COLUMNS('Double Entry - Mastery'!$I$2:K67)),"")</f>
        <v/>
      </c>
      <c r="E75" s="31" t="str" cm="1">
        <f t="array" ref="E75">IFERROR(INDEX('Double Entry - Mastery'!$A$2:$E$202,'Double Entry - Mastery'!$H67,COLUMNS('Double Entry - Mastery'!$I$2:L67)),"")</f>
        <v/>
      </c>
      <c r="F75" s="24" t="str" cm="1">
        <f t="array" ref="F75">IFERROR(INDEX('Double Entry - Mastery'!$A$2:$E$202,'Double Entry - Mastery'!$H67,COLUMNS('Double Entry - Mastery'!$I$2:M67)),"")</f>
        <v/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2:24" x14ac:dyDescent="0.35">
      <c r="B76" s="30" t="str" cm="1">
        <f t="array" ref="B76">IFERROR(INDEX('Double Entry - Mastery'!$A$2:$E$202,'Double Entry - Mastery'!$H68,COLUMNS('Double Entry - Mastery'!$I$2:I68)),"")</f>
        <v/>
      </c>
      <c r="C76" s="30" t="str" cm="1">
        <f t="array" ref="C76">IFERROR(INDEX('Double Entry - Mastery'!$A$2:$E$202,'Double Entry - Mastery'!$H68,COLUMNS('Double Entry - Mastery'!$I$2:J68)),"")</f>
        <v/>
      </c>
      <c r="D76" s="30" t="str" cm="1">
        <f t="array" ref="D76">IFERROR(INDEX('Double Entry - Mastery'!$A$2:$E$202,'Double Entry - Mastery'!$H68,COLUMNS('Double Entry - Mastery'!$I$2:K68)),"")</f>
        <v/>
      </c>
      <c r="E76" s="31" t="str" cm="1">
        <f t="array" ref="E76">IFERROR(INDEX('Double Entry - Mastery'!$A$2:$E$202,'Double Entry - Mastery'!$H68,COLUMNS('Double Entry - Mastery'!$I$2:L68)),"")</f>
        <v/>
      </c>
      <c r="F76" s="24" t="str" cm="1">
        <f t="array" ref="F76">IFERROR(INDEX('Double Entry - Mastery'!$A$2:$E$202,'Double Entry - Mastery'!$H68,COLUMNS('Double Entry - Mastery'!$I$2:M68)),"")</f>
        <v/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2:24" x14ac:dyDescent="0.35">
      <c r="B77" s="30" t="str" cm="1">
        <f t="array" ref="B77">IFERROR(INDEX('Double Entry - Mastery'!$A$2:$E$202,'Double Entry - Mastery'!$H69,COLUMNS('Double Entry - Mastery'!$I$2:I69)),"")</f>
        <v/>
      </c>
      <c r="C77" s="30" t="str" cm="1">
        <f t="array" ref="C77">IFERROR(INDEX('Double Entry - Mastery'!$A$2:$E$202,'Double Entry - Mastery'!$H69,COLUMNS('Double Entry - Mastery'!$I$2:J69)),"")</f>
        <v/>
      </c>
      <c r="D77" s="30" t="str" cm="1">
        <f t="array" ref="D77">IFERROR(INDEX('Double Entry - Mastery'!$A$2:$E$202,'Double Entry - Mastery'!$H69,COLUMNS('Double Entry - Mastery'!$I$2:K69)),"")</f>
        <v/>
      </c>
      <c r="E77" s="31" t="str" cm="1">
        <f t="array" ref="E77">IFERROR(INDEX('Double Entry - Mastery'!$A$2:$E$202,'Double Entry - Mastery'!$H69,COLUMNS('Double Entry - Mastery'!$I$2:L69)),"")</f>
        <v/>
      </c>
      <c r="F77" s="24" t="str" cm="1">
        <f t="array" ref="F77">IFERROR(INDEX('Double Entry - Mastery'!$A$2:$E$202,'Double Entry - Mastery'!$H69,COLUMNS('Double Entry - Mastery'!$I$2:M69)),"")</f>
        <v/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2:24" x14ac:dyDescent="0.35">
      <c r="B78" s="30" t="str" cm="1">
        <f t="array" ref="B78">IFERROR(INDEX('Double Entry - Mastery'!$A$2:$E$202,'Double Entry - Mastery'!$H70,COLUMNS('Double Entry - Mastery'!$I$2:I70)),"")</f>
        <v/>
      </c>
      <c r="C78" s="30" t="str" cm="1">
        <f t="array" ref="C78">IFERROR(INDEX('Double Entry - Mastery'!$A$2:$E$202,'Double Entry - Mastery'!$H70,COLUMNS('Double Entry - Mastery'!$I$2:J70)),"")</f>
        <v/>
      </c>
      <c r="D78" s="30" t="str" cm="1">
        <f t="array" ref="D78">IFERROR(INDEX('Double Entry - Mastery'!$A$2:$E$202,'Double Entry - Mastery'!$H70,COLUMNS('Double Entry - Mastery'!$I$2:K70)),"")</f>
        <v/>
      </c>
      <c r="E78" s="31" t="str" cm="1">
        <f t="array" ref="E78">IFERROR(INDEX('Double Entry - Mastery'!$A$2:$E$202,'Double Entry - Mastery'!$H70,COLUMNS('Double Entry - Mastery'!$I$2:L70)),"")</f>
        <v/>
      </c>
      <c r="F78" s="24" t="str" cm="1">
        <f t="array" ref="F78">IFERROR(INDEX('Double Entry - Mastery'!$A$2:$E$202,'Double Entry - Mastery'!$H70,COLUMNS('Double Entry - Mastery'!$I$2:M70)),"")</f>
        <v/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2:24" x14ac:dyDescent="0.35">
      <c r="B79" s="30" t="str" cm="1">
        <f t="array" ref="B79">IFERROR(INDEX('Double Entry - Mastery'!$A$2:$E$202,'Double Entry - Mastery'!$H71,COLUMNS('Double Entry - Mastery'!$I$2:I71)),"")</f>
        <v/>
      </c>
      <c r="C79" s="30" t="str" cm="1">
        <f t="array" ref="C79">IFERROR(INDEX('Double Entry - Mastery'!$A$2:$E$202,'Double Entry - Mastery'!$H71,COLUMNS('Double Entry - Mastery'!$I$2:J71)),"")</f>
        <v/>
      </c>
      <c r="D79" s="30" t="str" cm="1">
        <f t="array" ref="D79">IFERROR(INDEX('Double Entry - Mastery'!$A$2:$E$202,'Double Entry - Mastery'!$H71,COLUMNS('Double Entry - Mastery'!$I$2:K71)),"")</f>
        <v/>
      </c>
      <c r="E79" s="31" t="str" cm="1">
        <f t="array" ref="E79">IFERROR(INDEX('Double Entry - Mastery'!$A$2:$E$202,'Double Entry - Mastery'!$H71,COLUMNS('Double Entry - Mastery'!$I$2:L71)),"")</f>
        <v/>
      </c>
      <c r="F79" s="24" t="str" cm="1">
        <f t="array" ref="F79">IFERROR(INDEX('Double Entry - Mastery'!$A$2:$E$202,'Double Entry - Mastery'!$H71,COLUMNS('Double Entry - Mastery'!$I$2:M71)),"")</f>
        <v/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2:24" x14ac:dyDescent="0.35">
      <c r="B80" s="30" t="str" cm="1">
        <f t="array" ref="B80">IFERROR(INDEX('Double Entry - Mastery'!$A$2:$E$202,'Double Entry - Mastery'!$H72,COLUMNS('Double Entry - Mastery'!$I$2:I72)),"")</f>
        <v/>
      </c>
      <c r="C80" s="30" t="str" cm="1">
        <f t="array" ref="C80">IFERROR(INDEX('Double Entry - Mastery'!$A$2:$E$202,'Double Entry - Mastery'!$H72,COLUMNS('Double Entry - Mastery'!$I$2:J72)),"")</f>
        <v/>
      </c>
      <c r="D80" s="30" t="str" cm="1">
        <f t="array" ref="D80">IFERROR(INDEX('Double Entry - Mastery'!$A$2:$E$202,'Double Entry - Mastery'!$H72,COLUMNS('Double Entry - Mastery'!$I$2:K72)),"")</f>
        <v/>
      </c>
      <c r="E80" s="31" t="str" cm="1">
        <f t="array" ref="E80">IFERROR(INDEX('Double Entry - Mastery'!$A$2:$E$202,'Double Entry - Mastery'!$H72,COLUMNS('Double Entry - Mastery'!$I$2:L72)),"")</f>
        <v/>
      </c>
      <c r="F80" s="24" t="str" cm="1">
        <f t="array" ref="F80">IFERROR(INDEX('Double Entry - Mastery'!$A$2:$E$202,'Double Entry - Mastery'!$H72,COLUMNS('Double Entry - Mastery'!$I$2:M72)),"")</f>
        <v/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2:24" x14ac:dyDescent="0.35">
      <c r="B81" s="30" t="str" cm="1">
        <f t="array" ref="B81">IFERROR(INDEX('Double Entry - Mastery'!$A$2:$E$202,'Double Entry - Mastery'!$H73,COLUMNS('Double Entry - Mastery'!$I$2:I73)),"")</f>
        <v/>
      </c>
      <c r="C81" s="30" t="str" cm="1">
        <f t="array" ref="C81">IFERROR(INDEX('Double Entry - Mastery'!$A$2:$E$202,'Double Entry - Mastery'!$H73,COLUMNS('Double Entry - Mastery'!$I$2:J73)),"")</f>
        <v/>
      </c>
      <c r="D81" s="30" t="str" cm="1">
        <f t="array" ref="D81">IFERROR(INDEX('Double Entry - Mastery'!$A$2:$E$202,'Double Entry - Mastery'!$H73,COLUMNS('Double Entry - Mastery'!$I$2:K73)),"")</f>
        <v/>
      </c>
      <c r="E81" s="31" t="str" cm="1">
        <f t="array" ref="E81">IFERROR(INDEX('Double Entry - Mastery'!$A$2:$E$202,'Double Entry - Mastery'!$H73,COLUMNS('Double Entry - Mastery'!$I$2:L73)),"")</f>
        <v/>
      </c>
      <c r="F81" s="24" t="str" cm="1">
        <f t="array" ref="F81">IFERROR(INDEX('Double Entry - Mastery'!$A$2:$E$202,'Double Entry - Mastery'!$H73,COLUMNS('Double Entry - Mastery'!$I$2:M73)),"")</f>
        <v/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2:24" x14ac:dyDescent="0.35">
      <c r="B82" s="30" t="str" cm="1">
        <f t="array" ref="B82">IFERROR(INDEX('Double Entry - Mastery'!$A$2:$E$202,'Double Entry - Mastery'!$H74,COLUMNS('Double Entry - Mastery'!$I$2:I74)),"")</f>
        <v/>
      </c>
      <c r="C82" s="30" t="str" cm="1">
        <f t="array" ref="C82">IFERROR(INDEX('Double Entry - Mastery'!$A$2:$E$202,'Double Entry - Mastery'!$H74,COLUMNS('Double Entry - Mastery'!$I$2:J74)),"")</f>
        <v/>
      </c>
      <c r="D82" s="30" t="str" cm="1">
        <f t="array" ref="D82">IFERROR(INDEX('Double Entry - Mastery'!$A$2:$E$202,'Double Entry - Mastery'!$H74,COLUMNS('Double Entry - Mastery'!$I$2:K74)),"")</f>
        <v/>
      </c>
      <c r="E82" s="31" t="str" cm="1">
        <f t="array" ref="E82">IFERROR(INDEX('Double Entry - Mastery'!$A$2:$E$202,'Double Entry - Mastery'!$H74,COLUMNS('Double Entry - Mastery'!$I$2:L74)),"")</f>
        <v/>
      </c>
      <c r="F82" s="24" t="str" cm="1">
        <f t="array" ref="F82">IFERROR(INDEX('Double Entry - Mastery'!$A$2:$E$202,'Double Entry - Mastery'!$H74,COLUMNS('Double Entry - Mastery'!$I$2:M74)),"")</f>
        <v/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2:24" x14ac:dyDescent="0.35">
      <c r="B83" s="30" t="str" cm="1">
        <f t="array" ref="B83">IFERROR(INDEX('Double Entry - Mastery'!$A$2:$E$202,'Double Entry - Mastery'!$H75,COLUMNS('Double Entry - Mastery'!$I$2:I75)),"")</f>
        <v/>
      </c>
      <c r="C83" s="30" t="str" cm="1">
        <f t="array" ref="C83">IFERROR(INDEX('Double Entry - Mastery'!$A$2:$E$202,'Double Entry - Mastery'!$H75,COLUMNS('Double Entry - Mastery'!$I$2:J75)),"")</f>
        <v/>
      </c>
      <c r="D83" s="30" t="str" cm="1">
        <f t="array" ref="D83">IFERROR(INDEX('Double Entry - Mastery'!$A$2:$E$202,'Double Entry - Mastery'!$H75,COLUMNS('Double Entry - Mastery'!$I$2:K75)),"")</f>
        <v/>
      </c>
      <c r="E83" s="31" t="str" cm="1">
        <f t="array" ref="E83">IFERROR(INDEX('Double Entry - Mastery'!$A$2:$E$202,'Double Entry - Mastery'!$H75,COLUMNS('Double Entry - Mastery'!$I$2:L75)),"")</f>
        <v/>
      </c>
      <c r="F83" s="24" t="str" cm="1">
        <f t="array" ref="F83">IFERROR(INDEX('Double Entry - Mastery'!$A$2:$E$202,'Double Entry - Mastery'!$H75,COLUMNS('Double Entry - Mastery'!$I$2:M75)),"")</f>
        <v/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2:24" x14ac:dyDescent="0.35">
      <c r="B84" s="30" t="str" cm="1">
        <f t="array" ref="B84">IFERROR(INDEX('Double Entry - Mastery'!$A$2:$E$202,'Double Entry - Mastery'!$H76,COLUMNS('Double Entry - Mastery'!$I$2:I76)),"")</f>
        <v/>
      </c>
      <c r="C84" s="30" t="str" cm="1">
        <f t="array" ref="C84">IFERROR(INDEX('Double Entry - Mastery'!$A$2:$E$202,'Double Entry - Mastery'!$H76,COLUMNS('Double Entry - Mastery'!$I$2:J76)),"")</f>
        <v/>
      </c>
      <c r="D84" s="30" t="str" cm="1">
        <f t="array" ref="D84">IFERROR(INDEX('Double Entry - Mastery'!$A$2:$E$202,'Double Entry - Mastery'!$H76,COLUMNS('Double Entry - Mastery'!$I$2:K76)),"")</f>
        <v/>
      </c>
      <c r="E84" s="31" t="str" cm="1">
        <f t="array" ref="E84">IFERROR(INDEX('Double Entry - Mastery'!$A$2:$E$202,'Double Entry - Mastery'!$H76,COLUMNS('Double Entry - Mastery'!$I$2:L76)),"")</f>
        <v/>
      </c>
      <c r="F84" s="24" t="str" cm="1">
        <f t="array" ref="F84">IFERROR(INDEX('Double Entry - Mastery'!$A$2:$E$202,'Double Entry - Mastery'!$H76,COLUMNS('Double Entry - Mastery'!$I$2:M76)),"")</f>
        <v/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2:24" x14ac:dyDescent="0.35">
      <c r="B85" s="30" t="str" cm="1">
        <f t="array" ref="B85">IFERROR(INDEX('Double Entry - Mastery'!$A$2:$E$202,'Double Entry - Mastery'!$H77,COLUMNS('Double Entry - Mastery'!$I$2:I77)),"")</f>
        <v/>
      </c>
      <c r="C85" s="30" t="str" cm="1">
        <f t="array" ref="C85">IFERROR(INDEX('Double Entry - Mastery'!$A$2:$E$202,'Double Entry - Mastery'!$H77,COLUMNS('Double Entry - Mastery'!$I$2:J77)),"")</f>
        <v/>
      </c>
      <c r="D85" s="30" t="str" cm="1">
        <f t="array" ref="D85">IFERROR(INDEX('Double Entry - Mastery'!$A$2:$E$202,'Double Entry - Mastery'!$H77,COLUMNS('Double Entry - Mastery'!$I$2:K77)),"")</f>
        <v/>
      </c>
      <c r="E85" s="31" t="str" cm="1">
        <f t="array" ref="E85">IFERROR(INDEX('Double Entry - Mastery'!$A$2:$E$202,'Double Entry - Mastery'!$H77,COLUMNS('Double Entry - Mastery'!$I$2:L77)),"")</f>
        <v/>
      </c>
      <c r="F85" s="24" t="str" cm="1">
        <f t="array" ref="F85">IFERROR(INDEX('Double Entry - Mastery'!$A$2:$E$202,'Double Entry - Mastery'!$H77,COLUMNS('Double Entry - Mastery'!$I$2:M77)),"")</f>
        <v/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2:24" x14ac:dyDescent="0.35">
      <c r="B86" s="30" t="str" cm="1">
        <f t="array" ref="B86">IFERROR(INDEX('Double Entry - Mastery'!$A$2:$E$202,'Double Entry - Mastery'!$H78,COLUMNS('Double Entry - Mastery'!$I$2:I78)),"")</f>
        <v/>
      </c>
      <c r="C86" s="30" t="str" cm="1">
        <f t="array" ref="C86">IFERROR(INDEX('Double Entry - Mastery'!$A$2:$E$202,'Double Entry - Mastery'!$H78,COLUMNS('Double Entry - Mastery'!$I$2:J78)),"")</f>
        <v/>
      </c>
      <c r="D86" s="30" t="str" cm="1">
        <f t="array" ref="D86">IFERROR(INDEX('Double Entry - Mastery'!$A$2:$E$202,'Double Entry - Mastery'!$H78,COLUMNS('Double Entry - Mastery'!$I$2:K78)),"")</f>
        <v/>
      </c>
      <c r="E86" s="31" t="str" cm="1">
        <f t="array" ref="E86">IFERROR(INDEX('Double Entry - Mastery'!$A$2:$E$202,'Double Entry - Mastery'!$H78,COLUMNS('Double Entry - Mastery'!$I$2:L78)),"")</f>
        <v/>
      </c>
      <c r="F86" s="24" t="str" cm="1">
        <f t="array" ref="F86">IFERROR(INDEX('Double Entry - Mastery'!$A$2:$E$202,'Double Entry - Mastery'!$H78,COLUMNS('Double Entry - Mastery'!$I$2:M78)),"")</f>
        <v/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2:24" x14ac:dyDescent="0.35">
      <c r="B87" s="30" t="str" cm="1">
        <f t="array" ref="B87">IFERROR(INDEX('Double Entry - Mastery'!$A$2:$E$202,'Double Entry - Mastery'!$H79,COLUMNS('Double Entry - Mastery'!$I$2:I79)),"")</f>
        <v/>
      </c>
      <c r="C87" s="30" t="str" cm="1">
        <f t="array" ref="C87">IFERROR(INDEX('Double Entry - Mastery'!$A$2:$E$202,'Double Entry - Mastery'!$H79,COLUMNS('Double Entry - Mastery'!$I$2:J79)),"")</f>
        <v/>
      </c>
      <c r="D87" s="30" t="str" cm="1">
        <f t="array" ref="D87">IFERROR(INDEX('Double Entry - Mastery'!$A$2:$E$202,'Double Entry - Mastery'!$H79,COLUMNS('Double Entry - Mastery'!$I$2:K79)),"")</f>
        <v/>
      </c>
      <c r="E87" s="31" t="str" cm="1">
        <f t="array" ref="E87">IFERROR(INDEX('Double Entry - Mastery'!$A$2:$E$202,'Double Entry - Mastery'!$H79,COLUMNS('Double Entry - Mastery'!$I$2:L79)),"")</f>
        <v/>
      </c>
      <c r="F87" s="24" t="str" cm="1">
        <f t="array" ref="F87">IFERROR(INDEX('Double Entry - Mastery'!$A$2:$E$202,'Double Entry - Mastery'!$H79,COLUMNS('Double Entry - Mastery'!$I$2:M79)),"")</f>
        <v/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2:24" x14ac:dyDescent="0.35">
      <c r="B88" s="30" t="str" cm="1">
        <f t="array" ref="B88">IFERROR(INDEX('Double Entry - Mastery'!$A$2:$E$202,'Double Entry - Mastery'!$H80,COLUMNS('Double Entry - Mastery'!$I$2:I80)),"")</f>
        <v/>
      </c>
      <c r="C88" s="30" t="str" cm="1">
        <f t="array" ref="C88">IFERROR(INDEX('Double Entry - Mastery'!$A$2:$E$202,'Double Entry - Mastery'!$H80,COLUMNS('Double Entry - Mastery'!$I$2:J80)),"")</f>
        <v/>
      </c>
      <c r="D88" s="30" t="str" cm="1">
        <f t="array" ref="D88">IFERROR(INDEX('Double Entry - Mastery'!$A$2:$E$202,'Double Entry - Mastery'!$H80,COLUMNS('Double Entry - Mastery'!$I$2:K80)),"")</f>
        <v/>
      </c>
      <c r="E88" s="31" t="str" cm="1">
        <f t="array" ref="E88">IFERROR(INDEX('Double Entry - Mastery'!$A$2:$E$202,'Double Entry - Mastery'!$H80,COLUMNS('Double Entry - Mastery'!$I$2:L80)),"")</f>
        <v/>
      </c>
      <c r="F88" s="24" t="str" cm="1">
        <f t="array" ref="F88">IFERROR(INDEX('Double Entry - Mastery'!$A$2:$E$202,'Double Entry - Mastery'!$H80,COLUMNS('Double Entry - Mastery'!$I$2:M80)),"")</f>
        <v/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2:24" x14ac:dyDescent="0.35">
      <c r="B89" s="30" t="str" cm="1">
        <f t="array" ref="B89">IFERROR(INDEX('Double Entry - Mastery'!$A$2:$E$202,'Double Entry - Mastery'!$H81,COLUMNS('Double Entry - Mastery'!$I$2:I81)),"")</f>
        <v/>
      </c>
      <c r="C89" s="30" t="str" cm="1">
        <f t="array" ref="C89">IFERROR(INDEX('Double Entry - Mastery'!$A$2:$E$202,'Double Entry - Mastery'!$H81,COLUMNS('Double Entry - Mastery'!$I$2:J81)),"")</f>
        <v/>
      </c>
      <c r="D89" s="30" t="str" cm="1">
        <f t="array" ref="D89">IFERROR(INDEX('Double Entry - Mastery'!$A$2:$E$202,'Double Entry - Mastery'!$H81,COLUMNS('Double Entry - Mastery'!$I$2:K81)),"")</f>
        <v/>
      </c>
      <c r="E89" s="31" t="str" cm="1">
        <f t="array" ref="E89">IFERROR(INDEX('Double Entry - Mastery'!$A$2:$E$202,'Double Entry - Mastery'!$H81,COLUMNS('Double Entry - Mastery'!$I$2:L81)),"")</f>
        <v/>
      </c>
      <c r="F89" s="24" t="str" cm="1">
        <f t="array" ref="F89">IFERROR(INDEX('Double Entry - Mastery'!$A$2:$E$202,'Double Entry - Mastery'!$H81,COLUMNS('Double Entry - Mastery'!$I$2:M81)),"")</f>
        <v/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2:24" x14ac:dyDescent="0.35">
      <c r="B90" s="30" t="str" cm="1">
        <f t="array" ref="B90">IFERROR(INDEX('Double Entry - Mastery'!$A$2:$E$202,'Double Entry - Mastery'!$H82,COLUMNS('Double Entry - Mastery'!$I$2:I82)),"")</f>
        <v/>
      </c>
      <c r="C90" s="30" t="str" cm="1">
        <f t="array" ref="C90">IFERROR(INDEX('Double Entry - Mastery'!$A$2:$E$202,'Double Entry - Mastery'!$H82,COLUMNS('Double Entry - Mastery'!$I$2:J82)),"")</f>
        <v/>
      </c>
      <c r="D90" s="30" t="str" cm="1">
        <f t="array" ref="D90">IFERROR(INDEX('Double Entry - Mastery'!$A$2:$E$202,'Double Entry - Mastery'!$H82,COLUMNS('Double Entry - Mastery'!$I$2:K82)),"")</f>
        <v/>
      </c>
      <c r="E90" s="31" t="str" cm="1">
        <f t="array" ref="E90">IFERROR(INDEX('Double Entry - Mastery'!$A$2:$E$202,'Double Entry - Mastery'!$H82,COLUMNS('Double Entry - Mastery'!$I$2:L82)),"")</f>
        <v/>
      </c>
      <c r="F90" s="24" t="str" cm="1">
        <f t="array" ref="F90">IFERROR(INDEX('Double Entry - Mastery'!$A$2:$E$202,'Double Entry - Mastery'!$H82,COLUMNS('Double Entry - Mastery'!$I$2:M82)),"")</f>
        <v/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2:24" x14ac:dyDescent="0.35">
      <c r="B91" s="30" t="str" cm="1">
        <f t="array" ref="B91">IFERROR(INDEX('Double Entry - Mastery'!$A$2:$E$202,'Double Entry - Mastery'!$H83,COLUMNS('Double Entry - Mastery'!$I$2:I83)),"")</f>
        <v/>
      </c>
      <c r="C91" s="30" t="str" cm="1">
        <f t="array" ref="C91">IFERROR(INDEX('Double Entry - Mastery'!$A$2:$E$202,'Double Entry - Mastery'!$H83,COLUMNS('Double Entry - Mastery'!$I$2:J83)),"")</f>
        <v/>
      </c>
      <c r="D91" s="30" t="str" cm="1">
        <f t="array" ref="D91">IFERROR(INDEX('Double Entry - Mastery'!$A$2:$E$202,'Double Entry - Mastery'!$H83,COLUMNS('Double Entry - Mastery'!$I$2:K83)),"")</f>
        <v/>
      </c>
      <c r="E91" s="31" t="str" cm="1">
        <f t="array" ref="E91">IFERROR(INDEX('Double Entry - Mastery'!$A$2:$E$202,'Double Entry - Mastery'!$H83,COLUMNS('Double Entry - Mastery'!$I$2:L83)),"")</f>
        <v/>
      </c>
      <c r="F91" s="24" t="str" cm="1">
        <f t="array" ref="F91">IFERROR(INDEX('Double Entry - Mastery'!$A$2:$E$202,'Double Entry - Mastery'!$H83,COLUMNS('Double Entry - Mastery'!$I$2:M83)),"")</f>
        <v/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2:24" x14ac:dyDescent="0.35">
      <c r="B92" s="30" t="str" cm="1">
        <f t="array" ref="B92">IFERROR(INDEX('Double Entry - Mastery'!$A$2:$E$202,'Double Entry - Mastery'!$H84,COLUMNS('Double Entry - Mastery'!$I$2:I84)),"")</f>
        <v/>
      </c>
      <c r="C92" s="30" t="str" cm="1">
        <f t="array" ref="C92">IFERROR(INDEX('Double Entry - Mastery'!$A$2:$E$202,'Double Entry - Mastery'!$H84,COLUMNS('Double Entry - Mastery'!$I$2:J84)),"")</f>
        <v/>
      </c>
      <c r="D92" s="30" t="str" cm="1">
        <f t="array" ref="D92">IFERROR(INDEX('Double Entry - Mastery'!$A$2:$E$202,'Double Entry - Mastery'!$H84,COLUMNS('Double Entry - Mastery'!$I$2:K84)),"")</f>
        <v/>
      </c>
      <c r="E92" s="31" t="str" cm="1">
        <f t="array" ref="E92">IFERROR(INDEX('Double Entry - Mastery'!$A$2:$E$202,'Double Entry - Mastery'!$H84,COLUMNS('Double Entry - Mastery'!$I$2:L84)),"")</f>
        <v/>
      </c>
      <c r="F92" s="24" t="str" cm="1">
        <f t="array" ref="F92">IFERROR(INDEX('Double Entry - Mastery'!$A$2:$E$202,'Double Entry - Mastery'!$H84,COLUMNS('Double Entry - Mastery'!$I$2:M84)),"")</f>
        <v/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2:24" x14ac:dyDescent="0.35">
      <c r="B93" s="30" t="str" cm="1">
        <f t="array" ref="B93">IFERROR(INDEX('Double Entry - Mastery'!$A$2:$E$202,'Double Entry - Mastery'!$H85,COLUMNS('Double Entry - Mastery'!$I$2:I85)),"")</f>
        <v/>
      </c>
      <c r="C93" s="30" t="str" cm="1">
        <f t="array" ref="C93">IFERROR(INDEX('Double Entry - Mastery'!$A$2:$E$202,'Double Entry - Mastery'!$H85,COLUMNS('Double Entry - Mastery'!$I$2:J85)),"")</f>
        <v/>
      </c>
      <c r="D93" s="30" t="str" cm="1">
        <f t="array" ref="D93">IFERROR(INDEX('Double Entry - Mastery'!$A$2:$E$202,'Double Entry - Mastery'!$H85,COLUMNS('Double Entry - Mastery'!$I$2:K85)),"")</f>
        <v/>
      </c>
      <c r="E93" s="31" t="str" cm="1">
        <f t="array" ref="E93">IFERROR(INDEX('Double Entry - Mastery'!$A$2:$E$202,'Double Entry - Mastery'!$H85,COLUMNS('Double Entry - Mastery'!$I$2:L85)),"")</f>
        <v/>
      </c>
      <c r="F93" s="24" t="str" cm="1">
        <f t="array" ref="F93">IFERROR(INDEX('Double Entry - Mastery'!$A$2:$E$202,'Double Entry - Mastery'!$H85,COLUMNS('Double Entry - Mastery'!$I$2:M85)),"")</f>
        <v/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2:24" x14ac:dyDescent="0.35">
      <c r="B94" s="30" t="str" cm="1">
        <f t="array" ref="B94">IFERROR(INDEX('Double Entry - Mastery'!$A$2:$E$202,'Double Entry - Mastery'!$H86,COLUMNS('Double Entry - Mastery'!$I$2:I86)),"")</f>
        <v/>
      </c>
      <c r="C94" s="30" t="str" cm="1">
        <f t="array" ref="C94">IFERROR(INDEX('Double Entry - Mastery'!$A$2:$E$202,'Double Entry - Mastery'!$H86,COLUMNS('Double Entry - Mastery'!$I$2:J86)),"")</f>
        <v/>
      </c>
      <c r="D94" s="30" t="str" cm="1">
        <f t="array" ref="D94">IFERROR(INDEX('Double Entry - Mastery'!$A$2:$E$202,'Double Entry - Mastery'!$H86,COLUMNS('Double Entry - Mastery'!$I$2:K86)),"")</f>
        <v/>
      </c>
      <c r="E94" s="31" t="str" cm="1">
        <f t="array" ref="E94">IFERROR(INDEX('Double Entry - Mastery'!$A$2:$E$202,'Double Entry - Mastery'!$H86,COLUMNS('Double Entry - Mastery'!$I$2:L86)),"")</f>
        <v/>
      </c>
      <c r="F94" s="24" t="str" cm="1">
        <f t="array" ref="F94">IFERROR(INDEX('Double Entry - Mastery'!$A$2:$E$202,'Double Entry - Mastery'!$H86,COLUMNS('Double Entry - Mastery'!$I$2:M86)),"")</f>
        <v/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2:24" x14ac:dyDescent="0.35">
      <c r="B95" s="30" t="str" cm="1">
        <f t="array" ref="B95">IFERROR(INDEX('Double Entry - Mastery'!$A$2:$E$202,'Double Entry - Mastery'!$H87,COLUMNS('Double Entry - Mastery'!$I$2:I87)),"")</f>
        <v/>
      </c>
      <c r="C95" s="30" t="str" cm="1">
        <f t="array" ref="C95">IFERROR(INDEX('Double Entry - Mastery'!$A$2:$E$202,'Double Entry - Mastery'!$H87,COLUMNS('Double Entry - Mastery'!$I$2:J87)),"")</f>
        <v/>
      </c>
      <c r="D95" s="30" t="str" cm="1">
        <f t="array" ref="D95">IFERROR(INDEX('Double Entry - Mastery'!$A$2:$E$202,'Double Entry - Mastery'!$H87,COLUMNS('Double Entry - Mastery'!$I$2:K87)),"")</f>
        <v/>
      </c>
      <c r="E95" s="31" t="str" cm="1">
        <f t="array" ref="E95">IFERROR(INDEX('Double Entry - Mastery'!$A$2:$E$202,'Double Entry - Mastery'!$H87,COLUMNS('Double Entry - Mastery'!$I$2:L87)),"")</f>
        <v/>
      </c>
      <c r="F95" s="24" t="str" cm="1">
        <f t="array" ref="F95">IFERROR(INDEX('Double Entry - Mastery'!$A$2:$E$202,'Double Entry - Mastery'!$H87,COLUMNS('Double Entry - Mastery'!$I$2:M87)),"")</f>
        <v/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2:24" x14ac:dyDescent="0.35">
      <c r="B96" s="30" t="str" cm="1">
        <f t="array" ref="B96">IFERROR(INDEX('Double Entry - Mastery'!$A$2:$E$202,'Double Entry - Mastery'!$H88,COLUMNS('Double Entry - Mastery'!$I$2:I88)),"")</f>
        <v/>
      </c>
      <c r="C96" s="30" t="str" cm="1">
        <f t="array" ref="C96">IFERROR(INDEX('Double Entry - Mastery'!$A$2:$E$202,'Double Entry - Mastery'!$H88,COLUMNS('Double Entry - Mastery'!$I$2:J88)),"")</f>
        <v/>
      </c>
      <c r="D96" s="30" t="str" cm="1">
        <f t="array" ref="D96">IFERROR(INDEX('Double Entry - Mastery'!$A$2:$E$202,'Double Entry - Mastery'!$H88,COLUMNS('Double Entry - Mastery'!$I$2:K88)),"")</f>
        <v/>
      </c>
      <c r="E96" s="31" t="str" cm="1">
        <f t="array" ref="E96">IFERROR(INDEX('Double Entry - Mastery'!$A$2:$E$202,'Double Entry - Mastery'!$H88,COLUMNS('Double Entry - Mastery'!$I$2:L88)),"")</f>
        <v/>
      </c>
      <c r="F96" s="24" t="str" cm="1">
        <f t="array" ref="F96">IFERROR(INDEX('Double Entry - Mastery'!$A$2:$E$202,'Double Entry - Mastery'!$H88,COLUMNS('Double Entry - Mastery'!$I$2:M88)),"")</f>
        <v/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2:24" x14ac:dyDescent="0.35">
      <c r="B97" s="30" t="str" cm="1">
        <f t="array" ref="B97">IFERROR(INDEX('Double Entry - Mastery'!$A$2:$E$202,'Double Entry - Mastery'!$H89,COLUMNS('Double Entry - Mastery'!$I$2:I89)),"")</f>
        <v/>
      </c>
      <c r="C97" s="30" t="str" cm="1">
        <f t="array" ref="C97">IFERROR(INDEX('Double Entry - Mastery'!$A$2:$E$202,'Double Entry - Mastery'!$H89,COLUMNS('Double Entry - Mastery'!$I$2:J89)),"")</f>
        <v/>
      </c>
      <c r="D97" s="30" t="str" cm="1">
        <f t="array" ref="D97">IFERROR(INDEX('Double Entry - Mastery'!$A$2:$E$202,'Double Entry - Mastery'!$H89,COLUMNS('Double Entry - Mastery'!$I$2:K89)),"")</f>
        <v/>
      </c>
      <c r="E97" s="31" t="str" cm="1">
        <f t="array" ref="E97">IFERROR(INDEX('Double Entry - Mastery'!$A$2:$E$202,'Double Entry - Mastery'!$H89,COLUMNS('Double Entry - Mastery'!$I$2:L89)),"")</f>
        <v/>
      </c>
      <c r="F97" s="24" t="str" cm="1">
        <f t="array" ref="F97">IFERROR(INDEX('Double Entry - Mastery'!$A$2:$E$202,'Double Entry - Mastery'!$H89,COLUMNS('Double Entry - Mastery'!$I$2:M89)),"")</f>
        <v/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2:24" x14ac:dyDescent="0.35">
      <c r="B98" s="30" t="str" cm="1">
        <f t="array" ref="B98">IFERROR(INDEX('Double Entry - Mastery'!$A$2:$E$202,'Double Entry - Mastery'!$H90,COLUMNS('Double Entry - Mastery'!$I$2:I90)),"")</f>
        <v/>
      </c>
      <c r="C98" s="30" t="str" cm="1">
        <f t="array" ref="C98">IFERROR(INDEX('Double Entry - Mastery'!$A$2:$E$202,'Double Entry - Mastery'!$H90,COLUMNS('Double Entry - Mastery'!$I$2:J90)),"")</f>
        <v/>
      </c>
      <c r="D98" s="30" t="str" cm="1">
        <f t="array" ref="D98">IFERROR(INDEX('Double Entry - Mastery'!$A$2:$E$202,'Double Entry - Mastery'!$H90,COLUMNS('Double Entry - Mastery'!$I$2:K90)),"")</f>
        <v/>
      </c>
      <c r="E98" s="31" t="str" cm="1">
        <f t="array" ref="E98">IFERROR(INDEX('Double Entry - Mastery'!$A$2:$E$202,'Double Entry - Mastery'!$H90,COLUMNS('Double Entry - Mastery'!$I$2:L90)),"")</f>
        <v/>
      </c>
      <c r="F98" s="24" t="str" cm="1">
        <f t="array" ref="F98">IFERROR(INDEX('Double Entry - Mastery'!$A$2:$E$202,'Double Entry - Mastery'!$H90,COLUMNS('Double Entry - Mastery'!$I$2:M90)),"")</f>
        <v/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2:24" x14ac:dyDescent="0.35">
      <c r="B99" s="30" t="str" cm="1">
        <f t="array" ref="B99">IFERROR(INDEX('Double Entry - Mastery'!$A$2:$E$202,'Double Entry - Mastery'!$H91,COLUMNS('Double Entry - Mastery'!$I$2:I91)),"")</f>
        <v/>
      </c>
      <c r="C99" s="30" t="str" cm="1">
        <f t="array" ref="C99">IFERROR(INDEX('Double Entry - Mastery'!$A$2:$E$202,'Double Entry - Mastery'!$H91,COLUMNS('Double Entry - Mastery'!$I$2:J91)),"")</f>
        <v/>
      </c>
      <c r="D99" s="30" t="str" cm="1">
        <f t="array" ref="D99">IFERROR(INDEX('Double Entry - Mastery'!$A$2:$E$202,'Double Entry - Mastery'!$H91,COLUMNS('Double Entry - Mastery'!$I$2:K91)),"")</f>
        <v/>
      </c>
      <c r="E99" s="31" t="str" cm="1">
        <f t="array" ref="E99">IFERROR(INDEX('Double Entry - Mastery'!$A$2:$E$202,'Double Entry - Mastery'!$H91,COLUMNS('Double Entry - Mastery'!$I$2:L91)),"")</f>
        <v/>
      </c>
      <c r="F99" s="24" t="str" cm="1">
        <f t="array" ref="F99">IFERROR(INDEX('Double Entry - Mastery'!$A$2:$E$202,'Double Entry - Mastery'!$H91,COLUMNS('Double Entry - Mastery'!$I$2:M91)),"")</f>
        <v/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2:24" x14ac:dyDescent="0.35">
      <c r="B100" s="30" t="str" cm="1">
        <f t="array" ref="B100">IFERROR(INDEX('Double Entry - Mastery'!$A$2:$E$202,'Double Entry - Mastery'!$H92,COLUMNS('Double Entry - Mastery'!$I$2:I92)),"")</f>
        <v/>
      </c>
      <c r="C100" s="30" t="str" cm="1">
        <f t="array" ref="C100">IFERROR(INDEX('Double Entry - Mastery'!$A$2:$E$202,'Double Entry - Mastery'!$H92,COLUMNS('Double Entry - Mastery'!$I$2:J92)),"")</f>
        <v/>
      </c>
      <c r="D100" s="30" t="str" cm="1">
        <f t="array" ref="D100">IFERROR(INDEX('Double Entry - Mastery'!$A$2:$E$202,'Double Entry - Mastery'!$H92,COLUMNS('Double Entry - Mastery'!$I$2:K92)),"")</f>
        <v/>
      </c>
      <c r="E100" s="31" t="str" cm="1">
        <f t="array" ref="E100">IFERROR(INDEX('Double Entry - Mastery'!$A$2:$E$202,'Double Entry - Mastery'!$H92,COLUMNS('Double Entry - Mastery'!$I$2:L92)),"")</f>
        <v/>
      </c>
      <c r="F100" s="24" t="str" cm="1">
        <f t="array" ref="F100">IFERROR(INDEX('Double Entry - Mastery'!$A$2:$E$202,'Double Entry - Mastery'!$H92,COLUMNS('Double Entry - Mastery'!$I$2:M92)),"")</f>
        <v/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2:24" x14ac:dyDescent="0.35">
      <c r="B101" s="30" t="str" cm="1">
        <f t="array" ref="B101">IFERROR(INDEX('Double Entry - Mastery'!$A$2:$E$202,'Double Entry - Mastery'!$H93,COLUMNS('Double Entry - Mastery'!$I$2:I93)),"")</f>
        <v/>
      </c>
      <c r="C101" s="30" t="str" cm="1">
        <f t="array" ref="C101">IFERROR(INDEX('Double Entry - Mastery'!$A$2:$E$202,'Double Entry - Mastery'!$H93,COLUMNS('Double Entry - Mastery'!$I$2:J93)),"")</f>
        <v/>
      </c>
      <c r="D101" s="30" t="str" cm="1">
        <f t="array" ref="D101">IFERROR(INDEX('Double Entry - Mastery'!$A$2:$E$202,'Double Entry - Mastery'!$H93,COLUMNS('Double Entry - Mastery'!$I$2:K93)),"")</f>
        <v/>
      </c>
      <c r="E101" s="31" t="str" cm="1">
        <f t="array" ref="E101">IFERROR(INDEX('Double Entry - Mastery'!$A$2:$E$202,'Double Entry - Mastery'!$H93,COLUMNS('Double Entry - Mastery'!$I$2:L93)),"")</f>
        <v/>
      </c>
      <c r="F101" s="24" t="str" cm="1">
        <f t="array" ref="F101">IFERROR(INDEX('Double Entry - Mastery'!$A$2:$E$202,'Double Entry - Mastery'!$H93,COLUMNS('Double Entry - Mastery'!$I$2:M93)),"")</f>
        <v/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2:24" x14ac:dyDescent="0.35">
      <c r="B102" s="30" t="str" cm="1">
        <f t="array" ref="B102">IFERROR(INDEX('Double Entry - Mastery'!$A$2:$E$202,'Double Entry - Mastery'!$H94,COLUMNS('Double Entry - Mastery'!$I$2:I94)),"")</f>
        <v/>
      </c>
      <c r="C102" s="30" t="str" cm="1">
        <f t="array" ref="C102">IFERROR(INDEX('Double Entry - Mastery'!$A$2:$E$202,'Double Entry - Mastery'!$H94,COLUMNS('Double Entry - Mastery'!$I$2:J94)),"")</f>
        <v/>
      </c>
      <c r="D102" s="30" t="str" cm="1">
        <f t="array" ref="D102">IFERROR(INDEX('Double Entry - Mastery'!$A$2:$E$202,'Double Entry - Mastery'!$H94,COLUMNS('Double Entry - Mastery'!$I$2:K94)),"")</f>
        <v/>
      </c>
      <c r="E102" s="31" t="str" cm="1">
        <f t="array" ref="E102">IFERROR(INDEX('Double Entry - Mastery'!$A$2:$E$202,'Double Entry - Mastery'!$H94,COLUMNS('Double Entry - Mastery'!$I$2:L94)),"")</f>
        <v/>
      </c>
      <c r="F102" s="24" t="str" cm="1">
        <f t="array" ref="F102">IFERROR(INDEX('Double Entry - Mastery'!$A$2:$E$202,'Double Entry - Mastery'!$H94,COLUMNS('Double Entry - Mastery'!$I$2:M94)),"")</f>
        <v/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2:24" x14ac:dyDescent="0.35">
      <c r="B103" s="30" t="str" cm="1">
        <f t="array" ref="B103">IFERROR(INDEX('Double Entry - Mastery'!$A$2:$E$202,'Double Entry - Mastery'!$H95,COLUMNS('Double Entry - Mastery'!$I$2:I95)),"")</f>
        <v/>
      </c>
      <c r="C103" s="30" t="str" cm="1">
        <f t="array" ref="C103">IFERROR(INDEX('Double Entry - Mastery'!$A$2:$E$202,'Double Entry - Mastery'!$H95,COLUMNS('Double Entry - Mastery'!$I$2:J95)),"")</f>
        <v/>
      </c>
      <c r="D103" s="30" t="str" cm="1">
        <f t="array" ref="D103">IFERROR(INDEX('Double Entry - Mastery'!$A$2:$E$202,'Double Entry - Mastery'!$H95,COLUMNS('Double Entry - Mastery'!$I$2:K95)),"")</f>
        <v/>
      </c>
      <c r="E103" s="31" t="str" cm="1">
        <f t="array" ref="E103">IFERROR(INDEX('Double Entry - Mastery'!$A$2:$E$202,'Double Entry - Mastery'!$H95,COLUMNS('Double Entry - Mastery'!$I$2:L95)),"")</f>
        <v/>
      </c>
      <c r="F103" s="24" t="str" cm="1">
        <f t="array" ref="F103">IFERROR(INDEX('Double Entry - Mastery'!$A$2:$E$202,'Double Entry - Mastery'!$H95,COLUMNS('Double Entry - Mastery'!$I$2:M95)),"")</f>
        <v/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2:24" x14ac:dyDescent="0.35">
      <c r="B104" s="30" t="str" cm="1">
        <f t="array" ref="B104">IFERROR(INDEX('Double Entry - Mastery'!$A$2:$E$202,'Double Entry - Mastery'!$H96,COLUMNS('Double Entry - Mastery'!$I$2:I96)),"")</f>
        <v/>
      </c>
      <c r="C104" s="30" t="str" cm="1">
        <f t="array" ref="C104">IFERROR(INDEX('Double Entry - Mastery'!$A$2:$E$202,'Double Entry - Mastery'!$H96,COLUMNS('Double Entry - Mastery'!$I$2:J96)),"")</f>
        <v/>
      </c>
      <c r="D104" s="30" t="str" cm="1">
        <f t="array" ref="D104">IFERROR(INDEX('Double Entry - Mastery'!$A$2:$E$202,'Double Entry - Mastery'!$H96,COLUMNS('Double Entry - Mastery'!$I$2:K96)),"")</f>
        <v/>
      </c>
      <c r="E104" s="31" t="str" cm="1">
        <f t="array" ref="E104">IFERROR(INDEX('Double Entry - Mastery'!$A$2:$E$202,'Double Entry - Mastery'!$H96,COLUMNS('Double Entry - Mastery'!$I$2:L96)),"")</f>
        <v/>
      </c>
      <c r="F104" s="24" t="str" cm="1">
        <f t="array" ref="F104">IFERROR(INDEX('Double Entry - Mastery'!$A$2:$E$202,'Double Entry - Mastery'!$H96,COLUMNS('Double Entry - Mastery'!$I$2:M96)),"")</f>
        <v/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2:24" x14ac:dyDescent="0.35">
      <c r="B105" s="30" t="str" cm="1">
        <f t="array" ref="B105">IFERROR(INDEX('Double Entry - Mastery'!$A$2:$E$202,'Double Entry - Mastery'!$H97,COLUMNS('Double Entry - Mastery'!$I$2:I97)),"")</f>
        <v/>
      </c>
      <c r="C105" s="30" t="str" cm="1">
        <f t="array" ref="C105">IFERROR(INDEX('Double Entry - Mastery'!$A$2:$E$202,'Double Entry - Mastery'!$H97,COLUMNS('Double Entry - Mastery'!$I$2:J97)),"")</f>
        <v/>
      </c>
      <c r="D105" s="30" t="str" cm="1">
        <f t="array" ref="D105">IFERROR(INDEX('Double Entry - Mastery'!$A$2:$E$202,'Double Entry - Mastery'!$H97,COLUMNS('Double Entry - Mastery'!$I$2:K97)),"")</f>
        <v/>
      </c>
      <c r="E105" s="31" t="str" cm="1">
        <f t="array" ref="E105">IFERROR(INDEX('Double Entry - Mastery'!$A$2:$E$202,'Double Entry - Mastery'!$H97,COLUMNS('Double Entry - Mastery'!$I$2:L97)),"")</f>
        <v/>
      </c>
      <c r="F105" s="24" t="str" cm="1">
        <f t="array" ref="F105">IFERROR(INDEX('Double Entry - Mastery'!$A$2:$E$202,'Double Entry - Mastery'!$H97,COLUMNS('Double Entry - Mastery'!$I$2:M97)),"")</f>
        <v/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2:24" x14ac:dyDescent="0.35">
      <c r="B106" s="30" t="str" cm="1">
        <f t="array" ref="B106">IFERROR(INDEX('Double Entry - Mastery'!$A$2:$E$202,'Double Entry - Mastery'!$H98,COLUMNS('Double Entry - Mastery'!$I$2:I98)),"")</f>
        <v/>
      </c>
      <c r="C106" s="30" t="str" cm="1">
        <f t="array" ref="C106">IFERROR(INDEX('Double Entry - Mastery'!$A$2:$E$202,'Double Entry - Mastery'!$H98,COLUMNS('Double Entry - Mastery'!$I$2:J98)),"")</f>
        <v/>
      </c>
      <c r="D106" s="30" t="str" cm="1">
        <f t="array" ref="D106">IFERROR(INDEX('Double Entry - Mastery'!$A$2:$E$202,'Double Entry - Mastery'!$H98,COLUMNS('Double Entry - Mastery'!$I$2:K98)),"")</f>
        <v/>
      </c>
      <c r="E106" s="31" t="str" cm="1">
        <f t="array" ref="E106">IFERROR(INDEX('Double Entry - Mastery'!$A$2:$E$202,'Double Entry - Mastery'!$H98,COLUMNS('Double Entry - Mastery'!$I$2:L98)),"")</f>
        <v/>
      </c>
      <c r="F106" s="24" t="str" cm="1">
        <f t="array" ref="F106">IFERROR(INDEX('Double Entry - Mastery'!$A$2:$E$202,'Double Entry - Mastery'!$H98,COLUMNS('Double Entry - Mastery'!$I$2:M98)),"")</f>
        <v/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2:24" x14ac:dyDescent="0.35">
      <c r="B107" s="30" t="str" cm="1">
        <f t="array" ref="B107">IFERROR(INDEX('Double Entry - Mastery'!$A$2:$E$202,'Double Entry - Mastery'!$H99,COLUMNS('Double Entry - Mastery'!$I$2:I99)),"")</f>
        <v/>
      </c>
      <c r="C107" s="30" t="str" cm="1">
        <f t="array" ref="C107">IFERROR(INDEX('Double Entry - Mastery'!$A$2:$E$202,'Double Entry - Mastery'!$H99,COLUMNS('Double Entry - Mastery'!$I$2:J99)),"")</f>
        <v/>
      </c>
      <c r="D107" s="30" t="str" cm="1">
        <f t="array" ref="D107">IFERROR(INDEX('Double Entry - Mastery'!$A$2:$E$202,'Double Entry - Mastery'!$H99,COLUMNS('Double Entry - Mastery'!$I$2:K99)),"")</f>
        <v/>
      </c>
      <c r="E107" s="31" t="str" cm="1">
        <f t="array" ref="E107">IFERROR(INDEX('Double Entry - Mastery'!$A$2:$E$202,'Double Entry - Mastery'!$H99,COLUMNS('Double Entry - Mastery'!$I$2:L99)),"")</f>
        <v/>
      </c>
      <c r="F107" s="24" t="str" cm="1">
        <f t="array" ref="F107">IFERROR(INDEX('Double Entry - Mastery'!$A$2:$E$202,'Double Entry - Mastery'!$H99,COLUMNS('Double Entry - Mastery'!$I$2:M99)),"")</f>
        <v/>
      </c>
    </row>
    <row r="108" spans="2:24" x14ac:dyDescent="0.35">
      <c r="B108" s="17" t="str" cm="1">
        <f t="array" ref="B108">IFERROR(INDEX('Double Entry - Mastery'!$A$2:$E$202,'Double Entry - Mastery'!$H100,COLUMNS('Double Entry - Mastery'!$I$2:I100)),"")</f>
        <v/>
      </c>
      <c r="C108" s="17" t="str" cm="1">
        <f t="array" ref="C108">IFERROR(INDEX('Double Entry - Mastery'!$A$2:$E$202,'Double Entry - Mastery'!$H100,COLUMNS('Double Entry - Mastery'!$I$2:J100)),"")</f>
        <v/>
      </c>
      <c r="D108" s="17" t="str" cm="1">
        <f t="array" ref="D108">IFERROR(INDEX('Double Entry - Mastery'!$A$2:$E$202,'Double Entry - Mastery'!$H100,COLUMNS('Double Entry - Mastery'!$I$2:K100)),"")</f>
        <v/>
      </c>
      <c r="E108" s="18" t="str" cm="1">
        <f t="array" ref="E108">IFERROR(INDEX('Double Entry - Mastery'!$A$2:$E$202,'Double Entry - Mastery'!$H100,COLUMNS('Double Entry - Mastery'!$I$2:L100)),"")</f>
        <v/>
      </c>
      <c r="F108" s="24" t="str" cm="1">
        <f t="array" ref="F108">IFERROR(INDEX('Double Entry - Mastery'!$A$2:$E$202,'Double Entry - Mastery'!$H100,COLUMNS('Double Entry - Mastery'!$I$2:M100)),"")</f>
        <v/>
      </c>
    </row>
    <row r="109" spans="2:24" x14ac:dyDescent="0.35">
      <c r="B109" s="17" t="str" cm="1">
        <f t="array" ref="B109">IFERROR(INDEX('Double Entry - Mastery'!$B$2:$E$102,'Double Entry - Mastery'!$H101,COLUMNS('Double Entry - Mastery'!$I$2:I101)),"")</f>
        <v/>
      </c>
      <c r="C109" s="17" t="str" cm="1">
        <f t="array" ref="C109">IFERROR(INDEX('Double Entry - Mastery'!$B$2:$E$102,'Double Entry - Mastery'!$H101,COLUMNS('Double Entry - Mastery'!$I$2:J101)),"")</f>
        <v/>
      </c>
      <c r="D109" s="17" t="str" cm="1">
        <f t="array" ref="D109">IFERROR(INDEX('Double Entry - Mastery'!$B$2:$E$102,'Double Entry - Mastery'!$H101,COLUMNS('Double Entry - Mastery'!$I$2:K101)),"")</f>
        <v/>
      </c>
      <c r="E109" s="18" t="str" cm="1">
        <f t="array" ref="E109">IFERROR(INDEX('Double Entry - Mastery'!$B$2:$E$102,'Double Entry - Mastery'!$H101,COLUMNS('Double Entry - Mastery'!$I$2:L101)),"")</f>
        <v/>
      </c>
      <c r="F109" s="24" t="str" cm="1">
        <f t="array" ref="F109">IFERROR(INDEX('Double Entry - Mastery'!$B$2:$E$102,'Double Entry - Mastery'!$H101,COLUMNS('Double Entry - Mastery'!$I$2:M101)),"")</f>
        <v/>
      </c>
    </row>
    <row r="110" spans="2:24" x14ac:dyDescent="0.35">
      <c r="B110" s="17" t="str" cm="1">
        <f t="array" ref="B110">IFERROR(INDEX('Double Entry - Mastery'!$B$2:$E$102,'Double Entry - Mastery'!$H102,COLUMNS('Double Entry - Mastery'!$I$2:I102)),"")</f>
        <v/>
      </c>
      <c r="C110" s="17" t="str" cm="1">
        <f t="array" ref="C110">IFERROR(INDEX('Double Entry - Mastery'!$B$2:$E$102,'Double Entry - Mastery'!$H102,COLUMNS('Double Entry - Mastery'!$I$2:J102)),"")</f>
        <v/>
      </c>
      <c r="D110" s="17" t="str" cm="1">
        <f t="array" ref="D110">IFERROR(INDEX('Double Entry - Mastery'!$B$2:$E$102,'Double Entry - Mastery'!$H102,COLUMNS('Double Entry - Mastery'!$I$2:K102)),"")</f>
        <v/>
      </c>
      <c r="E110" s="18" t="str" cm="1">
        <f t="array" ref="E110">IFERROR(INDEX('Double Entry - Mastery'!$B$2:$E$102,'Double Entry - Mastery'!$H102,COLUMNS('Double Entry - Mastery'!$I$2:L102)),"")</f>
        <v/>
      </c>
      <c r="F110" s="24" t="str" cm="1">
        <f t="array" ref="F110">IFERROR(INDEX('Double Entry - Mastery'!$B$2:$E$102,'Double Entry - Mastery'!$H102,COLUMNS('Double Entry - Mastery'!$I$2:M102)),"")</f>
        <v/>
      </c>
    </row>
    <row r="111" spans="2:24" x14ac:dyDescent="0.35">
      <c r="B111" s="17" t="str" cm="1">
        <f t="array" ref="B111">IFERROR(INDEX('Double Entry - Mastery'!$B$2:$E$102,'Double Entry - Mastery'!#REF!,COLUMNS('Double Entry - Mastery'!$I$2:I102)),"")</f>
        <v/>
      </c>
      <c r="C111" s="17" t="str" cm="1">
        <f t="array" ref="C111">IFERROR(INDEX('Double Entry - Mastery'!$B$2:$E$102,'Double Entry - Mastery'!#REF!,COLUMNS('Double Entry - Mastery'!$I$2:J102)),"")</f>
        <v/>
      </c>
      <c r="D111" s="17" t="str" cm="1">
        <f t="array" ref="D111">IFERROR(INDEX('Double Entry - Mastery'!$B$2:$E$102,'Double Entry - Mastery'!#REF!,COLUMNS('Double Entry - Mastery'!$I$2:K102)),"")</f>
        <v/>
      </c>
      <c r="E111" s="18" t="str" cm="1">
        <f t="array" ref="E111">IFERROR(INDEX('Double Entry - Mastery'!$B$2:$E$102,'Double Entry - Mastery'!#REF!,COLUMNS('Double Entry - Mastery'!$I$2:L102)),"")</f>
        <v/>
      </c>
      <c r="F111" s="24" t="str" cm="1">
        <f t="array" ref="F111">IFERROR(INDEX('Double Entry - Mastery'!$B$2:$E$102,'Double Entry - Mastery'!#REF!,COLUMNS('Double Entry - Mastery'!$I$2:M102)),"")</f>
        <v/>
      </c>
    </row>
    <row r="112" spans="2:24" x14ac:dyDescent="0.35">
      <c r="F112" s="24"/>
    </row>
    <row r="113" spans="6:6" x14ac:dyDescent="0.35">
      <c r="F113" s="24"/>
    </row>
    <row r="114" spans="6:6" x14ac:dyDescent="0.35">
      <c r="F114" s="24"/>
    </row>
    <row r="115" spans="6:6" x14ac:dyDescent="0.35">
      <c r="F115" s="24"/>
    </row>
    <row r="116" spans="6:6" x14ac:dyDescent="0.35">
      <c r="F116" s="24"/>
    </row>
    <row r="117" spans="6:6" x14ac:dyDescent="0.35">
      <c r="F117" s="24"/>
    </row>
    <row r="118" spans="6:6" x14ac:dyDescent="0.35">
      <c r="F118" s="24"/>
    </row>
    <row r="119" spans="6:6" x14ac:dyDescent="0.35">
      <c r="F119" s="24"/>
    </row>
    <row r="120" spans="6:6" x14ac:dyDescent="0.35">
      <c r="F120" s="24"/>
    </row>
    <row r="121" spans="6:6" x14ac:dyDescent="0.35">
      <c r="F121" s="24"/>
    </row>
    <row r="122" spans="6:6" x14ac:dyDescent="0.35">
      <c r="F122" s="24"/>
    </row>
    <row r="123" spans="6:6" x14ac:dyDescent="0.35">
      <c r="F123" s="24"/>
    </row>
    <row r="124" spans="6:6" x14ac:dyDescent="0.35">
      <c r="F124" s="24"/>
    </row>
    <row r="125" spans="6:6" x14ac:dyDescent="0.35">
      <c r="F125" s="24"/>
    </row>
    <row r="126" spans="6:6" x14ac:dyDescent="0.35">
      <c r="F126" s="24"/>
    </row>
    <row r="127" spans="6:6" x14ac:dyDescent="0.35">
      <c r="F127" s="24"/>
    </row>
    <row r="128" spans="6:6" x14ac:dyDescent="0.35">
      <c r="F128" s="24"/>
    </row>
    <row r="129" spans="6:6" x14ac:dyDescent="0.35">
      <c r="F129" s="24"/>
    </row>
    <row r="130" spans="6:6" x14ac:dyDescent="0.35">
      <c r="F130" s="24"/>
    </row>
    <row r="131" spans="6:6" x14ac:dyDescent="0.35">
      <c r="F131" s="24"/>
    </row>
    <row r="132" spans="6:6" x14ac:dyDescent="0.35">
      <c r="F132" s="24"/>
    </row>
    <row r="133" spans="6:6" x14ac:dyDescent="0.35">
      <c r="F133" s="24"/>
    </row>
    <row r="134" spans="6:6" x14ac:dyDescent="0.35">
      <c r="F134" s="24"/>
    </row>
    <row r="135" spans="6:6" x14ac:dyDescent="0.35">
      <c r="F135" s="24"/>
    </row>
    <row r="136" spans="6:6" x14ac:dyDescent="0.35">
      <c r="F136" s="24"/>
    </row>
    <row r="137" spans="6:6" x14ac:dyDescent="0.35">
      <c r="F137" s="24"/>
    </row>
    <row r="138" spans="6:6" x14ac:dyDescent="0.35">
      <c r="F138" s="24"/>
    </row>
    <row r="139" spans="6:6" x14ac:dyDescent="0.35">
      <c r="F139" s="24"/>
    </row>
    <row r="140" spans="6:6" x14ac:dyDescent="0.35">
      <c r="F140" s="24"/>
    </row>
    <row r="141" spans="6:6" x14ac:dyDescent="0.35">
      <c r="F141" s="24"/>
    </row>
    <row r="142" spans="6:6" x14ac:dyDescent="0.35">
      <c r="F142" s="24"/>
    </row>
    <row r="143" spans="6:6" x14ac:dyDescent="0.35">
      <c r="F143" s="24"/>
    </row>
    <row r="144" spans="6:6" x14ac:dyDescent="0.35">
      <c r="F144" s="24"/>
    </row>
    <row r="145" spans="6:6" x14ac:dyDescent="0.35">
      <c r="F145" s="24"/>
    </row>
    <row r="146" spans="6:6" x14ac:dyDescent="0.35">
      <c r="F146" s="24"/>
    </row>
    <row r="147" spans="6:6" x14ac:dyDescent="0.35">
      <c r="F147" s="24"/>
    </row>
    <row r="148" spans="6:6" x14ac:dyDescent="0.35">
      <c r="F148" s="24"/>
    </row>
    <row r="149" spans="6:6" x14ac:dyDescent="0.35">
      <c r="F149" s="24"/>
    </row>
    <row r="150" spans="6:6" x14ac:dyDescent="0.35">
      <c r="F150" s="24"/>
    </row>
    <row r="151" spans="6:6" x14ac:dyDescent="0.35">
      <c r="F151" s="24"/>
    </row>
    <row r="152" spans="6:6" x14ac:dyDescent="0.35">
      <c r="F152" s="24"/>
    </row>
    <row r="153" spans="6:6" x14ac:dyDescent="0.35">
      <c r="F153" s="24"/>
    </row>
    <row r="154" spans="6:6" x14ac:dyDescent="0.35">
      <c r="F154" s="24"/>
    </row>
    <row r="155" spans="6:6" x14ac:dyDescent="0.35">
      <c r="F155" s="24"/>
    </row>
    <row r="156" spans="6:6" x14ac:dyDescent="0.35">
      <c r="F156" s="24"/>
    </row>
    <row r="157" spans="6:6" x14ac:dyDescent="0.35">
      <c r="F157" s="24"/>
    </row>
    <row r="158" spans="6:6" x14ac:dyDescent="0.35">
      <c r="F158" s="24"/>
    </row>
    <row r="159" spans="6:6" x14ac:dyDescent="0.35">
      <c r="F159" s="24"/>
    </row>
    <row r="160" spans="6:6" x14ac:dyDescent="0.35">
      <c r="F160" s="24"/>
    </row>
    <row r="161" spans="6:6" x14ac:dyDescent="0.35">
      <c r="F161" s="24"/>
    </row>
    <row r="162" spans="6:6" x14ac:dyDescent="0.35">
      <c r="F162" s="24"/>
    </row>
    <row r="163" spans="6:6" x14ac:dyDescent="0.35">
      <c r="F163" s="24"/>
    </row>
    <row r="164" spans="6:6" x14ac:dyDescent="0.35">
      <c r="F164" s="24"/>
    </row>
    <row r="165" spans="6:6" x14ac:dyDescent="0.35">
      <c r="F165" s="24"/>
    </row>
    <row r="166" spans="6:6" x14ac:dyDescent="0.35">
      <c r="F166" s="24"/>
    </row>
    <row r="167" spans="6:6" x14ac:dyDescent="0.35">
      <c r="F167" s="24"/>
    </row>
    <row r="168" spans="6:6" x14ac:dyDescent="0.35">
      <c r="F168" s="24"/>
    </row>
    <row r="169" spans="6:6" x14ac:dyDescent="0.35">
      <c r="F169" s="24"/>
    </row>
    <row r="170" spans="6:6" x14ac:dyDescent="0.35">
      <c r="F170" s="24"/>
    </row>
    <row r="171" spans="6:6" x14ac:dyDescent="0.35">
      <c r="F171" s="24"/>
    </row>
    <row r="172" spans="6:6" x14ac:dyDescent="0.35">
      <c r="F172" s="24"/>
    </row>
    <row r="173" spans="6:6" x14ac:dyDescent="0.35">
      <c r="F173" s="24"/>
    </row>
    <row r="174" spans="6:6" x14ac:dyDescent="0.35">
      <c r="F174" s="24"/>
    </row>
    <row r="175" spans="6:6" x14ac:dyDescent="0.35">
      <c r="F175" s="24"/>
    </row>
    <row r="176" spans="6:6" x14ac:dyDescent="0.35">
      <c r="F176" s="24"/>
    </row>
    <row r="177" spans="6:6" x14ac:dyDescent="0.35">
      <c r="F177" s="24"/>
    </row>
    <row r="178" spans="6:6" x14ac:dyDescent="0.35">
      <c r="F178" s="24"/>
    </row>
    <row r="179" spans="6:6" x14ac:dyDescent="0.35">
      <c r="F179" s="24"/>
    </row>
  </sheetData>
  <autoFilter ref="B9:F9" xr:uid="{58388EEE-4C5F-43B8-8ACD-710857DAC4C9}"/>
  <mergeCells count="3">
    <mergeCell ref="B1:F1"/>
    <mergeCell ref="B2:F2"/>
    <mergeCell ref="B3:F3"/>
  </mergeCells>
  <conditionalFormatting sqref="B10:F65">
    <cfRule type="notContainsBlanks" dxfId="13" priority="3">
      <formula>LEN(TRIM(B10))&gt;0</formula>
    </cfRule>
  </conditionalFormatting>
  <conditionalFormatting sqref="B10:F118">
    <cfRule type="containsBlanks" dxfId="12" priority="2">
      <formula>LEN(TRIM(B10))=0</formula>
    </cfRule>
  </conditionalFormatting>
  <conditionalFormatting sqref="B10:F97">
    <cfRule type="notContainsBlanks" dxfId="11" priority="1">
      <formula>LEN(TRIM(B10))&gt;0</formula>
    </cfRule>
  </conditionalFormatting>
  <hyperlinks>
    <hyperlink ref="B4" location="'Browse All Tasks'!A1" display="To see all tasks associated with a specific grade level(s) or subject(s), please use the 'Browse All Tasks' tab." xr:uid="{18AB6191-B691-4347-B55D-09F6BA0C76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D91527-AE8F-4783-85A8-60DC0D983FBB}">
          <x14:formula1>
            <xm:f>OFFSET('Drop Down List'!$A$2,0,0,7)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396C-0385-43AA-AF0A-8A0BB06EC6BC}">
  <dimension ref="B1:F118"/>
  <sheetViews>
    <sheetView showGridLines="0" tabSelected="1" workbookViewId="0"/>
  </sheetViews>
  <sheetFormatPr defaultRowHeight="14.5" x14ac:dyDescent="0.35"/>
  <cols>
    <col min="1" max="1" width="2.81640625" customWidth="1"/>
    <col min="2" max="2" width="8.6328125" customWidth="1"/>
    <col min="3" max="3" width="19.36328125" customWidth="1"/>
    <col min="4" max="4" width="44.54296875" customWidth="1"/>
    <col min="5" max="5" width="38" customWidth="1"/>
    <col min="6" max="6" width="37.26953125" customWidth="1"/>
  </cols>
  <sheetData>
    <row r="1" spans="2:6" ht="20" thickBot="1" x14ac:dyDescent="0.5">
      <c r="B1" s="144" t="s">
        <v>136</v>
      </c>
      <c r="C1" s="144"/>
      <c r="D1" s="144"/>
      <c r="E1" s="144"/>
      <c r="F1" s="144"/>
    </row>
    <row r="2" spans="2:6" ht="15" thickTop="1" x14ac:dyDescent="0.35">
      <c r="B2" s="147" t="s">
        <v>137</v>
      </c>
      <c r="C2" s="147"/>
      <c r="D2" s="147"/>
      <c r="E2" s="147"/>
      <c r="F2" s="147"/>
    </row>
    <row r="3" spans="2:6" ht="10" customHeight="1" x14ac:dyDescent="0.35">
      <c r="B3" s="145" t="s">
        <v>140</v>
      </c>
      <c r="C3" s="146"/>
      <c r="D3" s="146"/>
      <c r="E3" s="146"/>
      <c r="F3" s="146"/>
    </row>
    <row r="5" spans="2:6" x14ac:dyDescent="0.35">
      <c r="B5" s="53" t="s">
        <v>0</v>
      </c>
      <c r="C5" s="53" t="s">
        <v>1</v>
      </c>
      <c r="D5" s="54" t="s">
        <v>2</v>
      </c>
      <c r="E5" s="55" t="s">
        <v>134</v>
      </c>
      <c r="F5" s="56" t="s">
        <v>138</v>
      </c>
    </row>
    <row r="6" spans="2:6" x14ac:dyDescent="0.35">
      <c r="B6" s="47">
        <v>1</v>
      </c>
      <c r="C6" s="47" t="s">
        <v>5</v>
      </c>
      <c r="D6" s="47" t="s">
        <v>118</v>
      </c>
      <c r="E6" s="45" t="s">
        <v>7</v>
      </c>
      <c r="F6" s="51" t="s">
        <v>6</v>
      </c>
    </row>
    <row r="7" spans="2:6" x14ac:dyDescent="0.35">
      <c r="B7" s="47">
        <v>1</v>
      </c>
      <c r="C7" s="47" t="s">
        <v>17</v>
      </c>
      <c r="D7" s="47" t="s">
        <v>18</v>
      </c>
      <c r="E7" s="45" t="s">
        <v>10</v>
      </c>
      <c r="F7" s="51" t="s">
        <v>7</v>
      </c>
    </row>
    <row r="8" spans="2:6" x14ac:dyDescent="0.35">
      <c r="B8" s="47">
        <v>2</v>
      </c>
      <c r="C8" s="47" t="s">
        <v>17</v>
      </c>
      <c r="D8" s="47" t="s">
        <v>53</v>
      </c>
      <c r="E8" s="45" t="s">
        <v>11</v>
      </c>
      <c r="F8" s="51" t="s">
        <v>7</v>
      </c>
    </row>
    <row r="9" spans="2:6" x14ac:dyDescent="0.35">
      <c r="B9" s="47">
        <v>2</v>
      </c>
      <c r="C9" s="47" t="s">
        <v>17</v>
      </c>
      <c r="D9" s="47" t="s">
        <v>78</v>
      </c>
      <c r="E9" s="45" t="s">
        <v>9</v>
      </c>
      <c r="F9" s="51" t="s">
        <v>6</v>
      </c>
    </row>
    <row r="10" spans="2:6" x14ac:dyDescent="0.35">
      <c r="B10" s="47">
        <v>2</v>
      </c>
      <c r="C10" s="47" t="s">
        <v>17</v>
      </c>
      <c r="D10" s="47" t="s">
        <v>52</v>
      </c>
      <c r="E10" s="45" t="s">
        <v>11</v>
      </c>
      <c r="F10" s="51" t="s">
        <v>8</v>
      </c>
    </row>
    <row r="11" spans="2:6" x14ac:dyDescent="0.35">
      <c r="B11" s="47">
        <v>2</v>
      </c>
      <c r="C11" s="47" t="s">
        <v>17</v>
      </c>
      <c r="D11" s="47" t="s">
        <v>79</v>
      </c>
      <c r="E11" s="45" t="s">
        <v>10</v>
      </c>
      <c r="F11" s="51" t="s">
        <v>8</v>
      </c>
    </row>
    <row r="12" spans="2:6" x14ac:dyDescent="0.35">
      <c r="B12" s="47">
        <v>2</v>
      </c>
      <c r="C12" s="47" t="s">
        <v>5</v>
      </c>
      <c r="D12" s="47" t="s">
        <v>39</v>
      </c>
      <c r="E12" s="45" t="s">
        <v>8</v>
      </c>
      <c r="F12" s="51" t="s">
        <v>7</v>
      </c>
    </row>
    <row r="13" spans="2:6" x14ac:dyDescent="0.35">
      <c r="B13" s="47">
        <v>2</v>
      </c>
      <c r="C13" s="47" t="s">
        <v>5</v>
      </c>
      <c r="D13" s="47" t="s">
        <v>68</v>
      </c>
      <c r="E13" s="45" t="s">
        <v>8</v>
      </c>
      <c r="F13" s="51" t="s">
        <v>7</v>
      </c>
    </row>
    <row r="14" spans="2:6" x14ac:dyDescent="0.35">
      <c r="B14" s="48">
        <v>2</v>
      </c>
      <c r="C14" s="48" t="s">
        <v>17</v>
      </c>
      <c r="D14" s="48" t="s">
        <v>115</v>
      </c>
      <c r="E14" s="46" t="s">
        <v>10</v>
      </c>
      <c r="F14" s="52" t="s">
        <v>8</v>
      </c>
    </row>
    <row r="15" spans="2:6" x14ac:dyDescent="0.35">
      <c r="B15" s="48">
        <v>2</v>
      </c>
      <c r="C15" s="48" t="s">
        <v>17</v>
      </c>
      <c r="D15" s="48" t="s">
        <v>116</v>
      </c>
      <c r="E15" s="46" t="s">
        <v>9</v>
      </c>
      <c r="F15" s="52" t="s">
        <v>6</v>
      </c>
    </row>
    <row r="16" spans="2:6" x14ac:dyDescent="0.35">
      <c r="B16" s="47">
        <v>3</v>
      </c>
      <c r="C16" s="47" t="s">
        <v>17</v>
      </c>
      <c r="D16" s="47" t="s">
        <v>19</v>
      </c>
      <c r="E16" s="45" t="s">
        <v>9</v>
      </c>
      <c r="F16" s="51" t="s">
        <v>10</v>
      </c>
    </row>
    <row r="17" spans="2:6" x14ac:dyDescent="0.35">
      <c r="B17" s="47">
        <v>3</v>
      </c>
      <c r="C17" s="47" t="s">
        <v>17</v>
      </c>
      <c r="D17" s="47" t="s">
        <v>20</v>
      </c>
      <c r="E17" s="45" t="s">
        <v>8</v>
      </c>
      <c r="F17" s="51" t="s">
        <v>6</v>
      </c>
    </row>
    <row r="18" spans="2:6" x14ac:dyDescent="0.35">
      <c r="B18" s="47">
        <v>3</v>
      </c>
      <c r="C18" s="47" t="s">
        <v>17</v>
      </c>
      <c r="D18" s="47" t="s">
        <v>54</v>
      </c>
      <c r="E18" s="45" t="s">
        <v>6</v>
      </c>
      <c r="F18" s="51" t="s">
        <v>11</v>
      </c>
    </row>
    <row r="19" spans="2:6" x14ac:dyDescent="0.35">
      <c r="B19" s="47">
        <v>3</v>
      </c>
      <c r="C19" s="47" t="s">
        <v>17</v>
      </c>
      <c r="D19" s="47" t="s">
        <v>80</v>
      </c>
      <c r="E19" s="45" t="s">
        <v>7</v>
      </c>
      <c r="F19" s="51" t="s">
        <v>9</v>
      </c>
    </row>
    <row r="20" spans="2:6" x14ac:dyDescent="0.35">
      <c r="B20" s="47">
        <v>3</v>
      </c>
      <c r="C20" s="47" t="s">
        <v>5</v>
      </c>
      <c r="D20" s="47" t="s">
        <v>40</v>
      </c>
      <c r="E20" s="45" t="s">
        <v>8</v>
      </c>
      <c r="F20" s="51" t="s">
        <v>7</v>
      </c>
    </row>
    <row r="21" spans="2:6" x14ac:dyDescent="0.35">
      <c r="B21" s="47">
        <v>3</v>
      </c>
      <c r="C21" s="47" t="s">
        <v>5</v>
      </c>
      <c r="D21" s="47" t="s">
        <v>98</v>
      </c>
      <c r="E21" s="45" t="s">
        <v>8</v>
      </c>
      <c r="F21" s="51" t="s">
        <v>7</v>
      </c>
    </row>
    <row r="22" spans="2:6" x14ac:dyDescent="0.35">
      <c r="B22" s="47">
        <v>3</v>
      </c>
      <c r="C22" s="47" t="s">
        <v>5</v>
      </c>
      <c r="D22" s="47" t="s">
        <v>97</v>
      </c>
      <c r="E22" s="45" t="s">
        <v>9</v>
      </c>
      <c r="F22" s="51" t="s">
        <v>7</v>
      </c>
    </row>
    <row r="23" spans="2:6" x14ac:dyDescent="0.35">
      <c r="B23" s="47">
        <v>4</v>
      </c>
      <c r="C23" s="47" t="s">
        <v>24</v>
      </c>
      <c r="D23" s="47" t="s">
        <v>26</v>
      </c>
      <c r="E23" s="45" t="s">
        <v>10</v>
      </c>
      <c r="F23" s="51" t="s">
        <v>6</v>
      </c>
    </row>
    <row r="24" spans="2:6" x14ac:dyDescent="0.35">
      <c r="B24" s="47">
        <v>4</v>
      </c>
      <c r="C24" s="47" t="s">
        <v>24</v>
      </c>
      <c r="D24" s="47" t="s">
        <v>27</v>
      </c>
      <c r="E24" s="45" t="s">
        <v>11</v>
      </c>
      <c r="F24" s="51" t="s">
        <v>12</v>
      </c>
    </row>
    <row r="25" spans="2:6" x14ac:dyDescent="0.35">
      <c r="B25" s="47">
        <v>4</v>
      </c>
      <c r="C25" s="47" t="s">
        <v>24</v>
      </c>
      <c r="D25" s="47" t="s">
        <v>38</v>
      </c>
      <c r="E25" s="45" t="s">
        <v>7</v>
      </c>
      <c r="F25" s="51" t="s">
        <v>6</v>
      </c>
    </row>
    <row r="26" spans="2:6" x14ac:dyDescent="0.35">
      <c r="B26" s="47">
        <v>4</v>
      </c>
      <c r="C26" s="47" t="s">
        <v>24</v>
      </c>
      <c r="D26" s="47" t="s">
        <v>28</v>
      </c>
      <c r="E26" s="45" t="s">
        <v>6</v>
      </c>
      <c r="F26" s="51" t="s">
        <v>9</v>
      </c>
    </row>
    <row r="27" spans="2:6" x14ac:dyDescent="0.35">
      <c r="B27" s="47">
        <v>4</v>
      </c>
      <c r="C27" s="47" t="s">
        <v>24</v>
      </c>
      <c r="D27" s="47" t="s">
        <v>25</v>
      </c>
      <c r="E27" s="45" t="s">
        <v>11</v>
      </c>
      <c r="F27" s="51" t="s">
        <v>9</v>
      </c>
    </row>
    <row r="28" spans="2:6" x14ac:dyDescent="0.35">
      <c r="B28" s="47">
        <v>4</v>
      </c>
      <c r="C28" s="47" t="s">
        <v>5</v>
      </c>
      <c r="D28" s="47" t="s">
        <v>99</v>
      </c>
      <c r="E28" s="45" t="s">
        <v>10</v>
      </c>
      <c r="F28" s="51" t="s">
        <v>7</v>
      </c>
    </row>
    <row r="29" spans="2:6" x14ac:dyDescent="0.35">
      <c r="B29" s="47">
        <v>4</v>
      </c>
      <c r="C29" s="47" t="s">
        <v>5</v>
      </c>
      <c r="D29" s="47" t="s">
        <v>105</v>
      </c>
      <c r="E29" s="45" t="s">
        <v>10</v>
      </c>
      <c r="F29" s="51" t="s">
        <v>6</v>
      </c>
    </row>
    <row r="30" spans="2:6" x14ac:dyDescent="0.35">
      <c r="B30" s="47">
        <v>5</v>
      </c>
      <c r="C30" s="47" t="s">
        <v>17</v>
      </c>
      <c r="D30" s="47" t="s">
        <v>55</v>
      </c>
      <c r="E30" s="45" t="s">
        <v>7</v>
      </c>
      <c r="F30" s="51" t="s">
        <v>11</v>
      </c>
    </row>
    <row r="31" spans="2:6" x14ac:dyDescent="0.35">
      <c r="B31" s="47">
        <v>5</v>
      </c>
      <c r="C31" s="47" t="s">
        <v>17</v>
      </c>
      <c r="D31" s="47" t="s">
        <v>81</v>
      </c>
      <c r="E31" s="45" t="s">
        <v>6</v>
      </c>
      <c r="F31" s="51" t="s">
        <v>9</v>
      </c>
    </row>
    <row r="32" spans="2:6" x14ac:dyDescent="0.35">
      <c r="B32" s="47">
        <v>5</v>
      </c>
      <c r="C32" s="47" t="s">
        <v>5</v>
      </c>
      <c r="D32" s="47" t="s">
        <v>41</v>
      </c>
      <c r="E32" s="45" t="s">
        <v>12</v>
      </c>
      <c r="F32" s="51" t="s">
        <v>11</v>
      </c>
    </row>
    <row r="33" spans="2:6" x14ac:dyDescent="0.35">
      <c r="B33" s="47">
        <v>5</v>
      </c>
      <c r="C33" s="47" t="s">
        <v>5</v>
      </c>
      <c r="D33" s="47" t="s">
        <v>100</v>
      </c>
      <c r="E33" s="45" t="s">
        <v>11</v>
      </c>
      <c r="F33" s="51" t="s">
        <v>7</v>
      </c>
    </row>
    <row r="34" spans="2:6" x14ac:dyDescent="0.35">
      <c r="B34" s="47">
        <v>5</v>
      </c>
      <c r="C34" s="47" t="s">
        <v>5</v>
      </c>
      <c r="D34" s="47" t="s">
        <v>101</v>
      </c>
      <c r="E34" s="45" t="s">
        <v>8</v>
      </c>
      <c r="F34" s="51" t="s">
        <v>6</v>
      </c>
    </row>
    <row r="35" spans="2:6" x14ac:dyDescent="0.35">
      <c r="B35" s="47">
        <v>5</v>
      </c>
      <c r="C35" s="47" t="s">
        <v>5</v>
      </c>
      <c r="D35" s="47" t="s">
        <v>102</v>
      </c>
      <c r="E35" s="45" t="s">
        <v>6</v>
      </c>
      <c r="F35" s="51" t="s">
        <v>7</v>
      </c>
    </row>
    <row r="36" spans="2:6" x14ac:dyDescent="0.35">
      <c r="B36" s="47">
        <v>5</v>
      </c>
      <c r="C36" s="47" t="s">
        <v>5</v>
      </c>
      <c r="D36" s="47" t="s">
        <v>103</v>
      </c>
      <c r="E36" s="45" t="s">
        <v>8</v>
      </c>
      <c r="F36" s="51" t="s">
        <v>7</v>
      </c>
    </row>
    <row r="37" spans="2:6" x14ac:dyDescent="0.35">
      <c r="B37" s="47">
        <v>5</v>
      </c>
      <c r="C37" s="47" t="s">
        <v>5</v>
      </c>
      <c r="D37" s="47" t="s">
        <v>104</v>
      </c>
      <c r="E37" s="45" t="s">
        <v>11</v>
      </c>
      <c r="F37" s="51" t="s">
        <v>7</v>
      </c>
    </row>
    <row r="38" spans="2:6" x14ac:dyDescent="0.35">
      <c r="B38" s="47">
        <v>5</v>
      </c>
      <c r="C38" s="47" t="s">
        <v>17</v>
      </c>
      <c r="D38" s="47" t="s">
        <v>106</v>
      </c>
      <c r="E38" s="45" t="s">
        <v>10</v>
      </c>
      <c r="F38" s="51" t="s">
        <v>12</v>
      </c>
    </row>
    <row r="39" spans="2:6" x14ac:dyDescent="0.35">
      <c r="B39" s="47">
        <v>5</v>
      </c>
      <c r="C39" s="47" t="s">
        <v>17</v>
      </c>
      <c r="D39" s="47" t="s">
        <v>56</v>
      </c>
      <c r="E39" s="45" t="s">
        <v>10</v>
      </c>
      <c r="F39" s="51" t="s">
        <v>6</v>
      </c>
    </row>
    <row r="40" spans="2:6" x14ac:dyDescent="0.35">
      <c r="B40" s="47">
        <v>5</v>
      </c>
      <c r="C40" s="47" t="s">
        <v>17</v>
      </c>
      <c r="D40" s="47" t="s">
        <v>82</v>
      </c>
      <c r="E40" s="45" t="s">
        <v>8</v>
      </c>
      <c r="F40" s="51" t="s">
        <v>6</v>
      </c>
    </row>
    <row r="41" spans="2:6" x14ac:dyDescent="0.35">
      <c r="B41" s="47">
        <v>5</v>
      </c>
      <c r="C41" s="47" t="s">
        <v>5</v>
      </c>
      <c r="D41" s="47" t="s">
        <v>91</v>
      </c>
      <c r="E41" s="45" t="s">
        <v>7</v>
      </c>
      <c r="F41" s="51" t="s">
        <v>6</v>
      </c>
    </row>
    <row r="42" spans="2:6" x14ac:dyDescent="0.35">
      <c r="B42" s="47">
        <v>5</v>
      </c>
      <c r="C42" s="47" t="s">
        <v>5</v>
      </c>
      <c r="D42" s="47" t="s">
        <v>92</v>
      </c>
      <c r="E42" s="45" t="s">
        <v>10</v>
      </c>
      <c r="F42" s="51" t="s">
        <v>11</v>
      </c>
    </row>
    <row r="43" spans="2:6" x14ac:dyDescent="0.35">
      <c r="B43" s="47">
        <v>5</v>
      </c>
      <c r="C43" s="47" t="s">
        <v>159</v>
      </c>
      <c r="D43" s="47" t="s">
        <v>160</v>
      </c>
      <c r="E43" s="45" t="s">
        <v>7</v>
      </c>
      <c r="F43" s="51" t="s">
        <v>10</v>
      </c>
    </row>
    <row r="44" spans="2:6" x14ac:dyDescent="0.35">
      <c r="B44" s="47">
        <v>5</v>
      </c>
      <c r="C44" s="47" t="s">
        <v>159</v>
      </c>
      <c r="D44" s="47" t="s">
        <v>161</v>
      </c>
      <c r="E44" s="45" t="s">
        <v>6</v>
      </c>
      <c r="F44" s="51" t="s">
        <v>9</v>
      </c>
    </row>
    <row r="45" spans="2:6" x14ac:dyDescent="0.35">
      <c r="B45" s="47">
        <v>6</v>
      </c>
      <c r="C45" s="47" t="s">
        <v>17</v>
      </c>
      <c r="D45" s="47" t="s">
        <v>109</v>
      </c>
      <c r="E45" s="45" t="s">
        <v>8</v>
      </c>
      <c r="F45" s="51" t="s">
        <v>7</v>
      </c>
    </row>
    <row r="46" spans="2:6" x14ac:dyDescent="0.35">
      <c r="B46" s="47">
        <v>6</v>
      </c>
      <c r="C46" s="47" t="s">
        <v>5</v>
      </c>
      <c r="D46" s="47" t="s">
        <v>107</v>
      </c>
      <c r="E46" s="45" t="s">
        <v>6</v>
      </c>
      <c r="F46" s="51" t="s">
        <v>7</v>
      </c>
    </row>
    <row r="47" spans="2:6" x14ac:dyDescent="0.35">
      <c r="B47" s="47">
        <v>6</v>
      </c>
      <c r="C47" s="47" t="s">
        <v>5</v>
      </c>
      <c r="D47" s="47" t="s">
        <v>110</v>
      </c>
      <c r="E47" s="45" t="s">
        <v>10</v>
      </c>
      <c r="F47" s="51" t="s">
        <v>6</v>
      </c>
    </row>
    <row r="48" spans="2:6" x14ac:dyDescent="0.35">
      <c r="B48" s="47">
        <v>6</v>
      </c>
      <c r="C48" s="47" t="s">
        <v>17</v>
      </c>
      <c r="D48" s="48" t="s">
        <v>108</v>
      </c>
      <c r="E48" s="45" t="s">
        <v>12</v>
      </c>
      <c r="F48" s="51" t="s">
        <v>8</v>
      </c>
    </row>
    <row r="49" spans="2:6" x14ac:dyDescent="0.35">
      <c r="B49" s="47">
        <v>6</v>
      </c>
      <c r="C49" s="47" t="s">
        <v>5</v>
      </c>
      <c r="D49" s="47" t="s">
        <v>42</v>
      </c>
      <c r="E49" s="45" t="s">
        <v>7</v>
      </c>
      <c r="F49" s="51" t="s">
        <v>6</v>
      </c>
    </row>
    <row r="50" spans="2:6" x14ac:dyDescent="0.35">
      <c r="B50" s="47">
        <v>6</v>
      </c>
      <c r="C50" s="47" t="s">
        <v>5</v>
      </c>
      <c r="D50" s="47" t="s">
        <v>69</v>
      </c>
      <c r="E50" s="45" t="s">
        <v>10</v>
      </c>
      <c r="F50" s="51" t="s">
        <v>8</v>
      </c>
    </row>
    <row r="51" spans="2:6" x14ac:dyDescent="0.35">
      <c r="B51" s="48">
        <v>6</v>
      </c>
      <c r="C51" s="48" t="s">
        <v>17</v>
      </c>
      <c r="D51" s="48" t="s">
        <v>117</v>
      </c>
      <c r="E51" s="46" t="s">
        <v>11</v>
      </c>
      <c r="F51" s="52" t="s">
        <v>9</v>
      </c>
    </row>
    <row r="52" spans="2:6" x14ac:dyDescent="0.35">
      <c r="B52" s="47">
        <v>7</v>
      </c>
      <c r="C52" s="47" t="s">
        <v>17</v>
      </c>
      <c r="D52" s="47" t="s">
        <v>58</v>
      </c>
      <c r="E52" s="45" t="s">
        <v>8</v>
      </c>
      <c r="F52" s="51" t="s">
        <v>7</v>
      </c>
    </row>
    <row r="53" spans="2:6" x14ac:dyDescent="0.35">
      <c r="B53" s="47">
        <v>7</v>
      </c>
      <c r="C53" s="47" t="s">
        <v>5</v>
      </c>
      <c r="D53" s="47" t="s">
        <v>43</v>
      </c>
      <c r="E53" s="45" t="s">
        <v>7</v>
      </c>
      <c r="F53" s="51" t="s">
        <v>6</v>
      </c>
    </row>
    <row r="54" spans="2:6" x14ac:dyDescent="0.35">
      <c r="B54" s="47">
        <v>7</v>
      </c>
      <c r="C54" s="47" t="s">
        <v>5</v>
      </c>
      <c r="D54" s="47" t="s">
        <v>70</v>
      </c>
      <c r="E54" s="45" t="s">
        <v>10</v>
      </c>
      <c r="F54" s="51" t="s">
        <v>8</v>
      </c>
    </row>
    <row r="55" spans="2:6" x14ac:dyDescent="0.35">
      <c r="B55" s="47">
        <v>7</v>
      </c>
      <c r="C55" s="47" t="s">
        <v>17</v>
      </c>
      <c r="D55" s="47" t="s">
        <v>59</v>
      </c>
      <c r="E55" s="45" t="s">
        <v>6</v>
      </c>
      <c r="F55" s="51" t="s">
        <v>12</v>
      </c>
    </row>
    <row r="56" spans="2:6" x14ac:dyDescent="0.35">
      <c r="B56" s="47">
        <v>7</v>
      </c>
      <c r="C56" s="47" t="s">
        <v>17</v>
      </c>
      <c r="D56" s="47" t="s">
        <v>83</v>
      </c>
      <c r="E56" s="45" t="s">
        <v>6</v>
      </c>
      <c r="F56" s="51" t="s">
        <v>9</v>
      </c>
    </row>
    <row r="57" spans="2:6" x14ac:dyDescent="0.35">
      <c r="B57" s="47">
        <v>7</v>
      </c>
      <c r="C57" s="47" t="s">
        <v>17</v>
      </c>
      <c r="D57" s="47" t="s">
        <v>57</v>
      </c>
      <c r="E57" s="45" t="s">
        <v>7</v>
      </c>
      <c r="F57" s="51" t="s">
        <v>6</v>
      </c>
    </row>
    <row r="58" spans="2:6" x14ac:dyDescent="0.35">
      <c r="B58" s="47">
        <v>7</v>
      </c>
      <c r="C58" s="47" t="s">
        <v>17</v>
      </c>
      <c r="D58" s="47" t="s">
        <v>84</v>
      </c>
      <c r="E58" s="45" t="s">
        <v>8</v>
      </c>
      <c r="F58" s="51" t="s">
        <v>9</v>
      </c>
    </row>
    <row r="59" spans="2:6" x14ac:dyDescent="0.35">
      <c r="B59" s="47">
        <v>8</v>
      </c>
      <c r="C59" s="47" t="s">
        <v>5</v>
      </c>
      <c r="D59" s="47" t="s">
        <v>13</v>
      </c>
      <c r="E59" s="45" t="s">
        <v>10</v>
      </c>
      <c r="F59" s="51" t="s">
        <v>6</v>
      </c>
    </row>
    <row r="60" spans="2:6" x14ac:dyDescent="0.35">
      <c r="B60" s="47">
        <v>8</v>
      </c>
      <c r="C60" s="47" t="s">
        <v>17</v>
      </c>
      <c r="D60" s="47" t="s">
        <v>126</v>
      </c>
      <c r="E60" s="45" t="s">
        <v>9</v>
      </c>
      <c r="F60" s="51" t="s">
        <v>11</v>
      </c>
    </row>
    <row r="61" spans="2:6" x14ac:dyDescent="0.35">
      <c r="B61" s="47">
        <v>8</v>
      </c>
      <c r="C61" s="47" t="s">
        <v>17</v>
      </c>
      <c r="D61" s="47" t="s">
        <v>21</v>
      </c>
      <c r="E61" s="45" t="s">
        <v>10</v>
      </c>
      <c r="F61" s="51" t="s">
        <v>6</v>
      </c>
    </row>
    <row r="62" spans="2:6" x14ac:dyDescent="0.35">
      <c r="B62" s="47">
        <v>8</v>
      </c>
      <c r="C62" s="47" t="s">
        <v>17</v>
      </c>
      <c r="D62" s="47" t="s">
        <v>22</v>
      </c>
      <c r="E62" s="45" t="s">
        <v>8</v>
      </c>
      <c r="F62" s="51" t="s">
        <v>9</v>
      </c>
    </row>
    <row r="63" spans="2:6" x14ac:dyDescent="0.35">
      <c r="B63" s="47">
        <v>8</v>
      </c>
      <c r="C63" s="47" t="s">
        <v>5</v>
      </c>
      <c r="D63" s="47" t="s">
        <v>14</v>
      </c>
      <c r="E63" s="45" t="s">
        <v>12</v>
      </c>
      <c r="F63" s="51" t="s">
        <v>10</v>
      </c>
    </row>
    <row r="64" spans="2:6" x14ac:dyDescent="0.35">
      <c r="B64" s="47">
        <v>8</v>
      </c>
      <c r="C64" s="47" t="s">
        <v>17</v>
      </c>
      <c r="D64" s="47" t="s">
        <v>62</v>
      </c>
      <c r="E64" s="45" t="s">
        <v>10</v>
      </c>
      <c r="F64" s="51" t="s">
        <v>7</v>
      </c>
    </row>
    <row r="65" spans="2:6" x14ac:dyDescent="0.35">
      <c r="B65" s="47">
        <v>8</v>
      </c>
      <c r="C65" s="47" t="s">
        <v>17</v>
      </c>
      <c r="D65" s="47" t="s">
        <v>61</v>
      </c>
      <c r="E65" s="45" t="s">
        <v>12</v>
      </c>
      <c r="F65" s="51" t="s">
        <v>7</v>
      </c>
    </row>
    <row r="66" spans="2:6" x14ac:dyDescent="0.35">
      <c r="B66" s="47">
        <v>8</v>
      </c>
      <c r="C66" s="47" t="s">
        <v>17</v>
      </c>
      <c r="D66" s="47" t="s">
        <v>85</v>
      </c>
      <c r="E66" s="45" t="s">
        <v>8</v>
      </c>
      <c r="F66" s="51" t="s">
        <v>12</v>
      </c>
    </row>
    <row r="67" spans="2:6" x14ac:dyDescent="0.35">
      <c r="B67" s="47">
        <v>8</v>
      </c>
      <c r="C67" s="47" t="s">
        <v>17</v>
      </c>
      <c r="D67" s="47" t="s">
        <v>60</v>
      </c>
      <c r="E67" s="45" t="s">
        <v>12</v>
      </c>
      <c r="F67" s="51" t="s">
        <v>8</v>
      </c>
    </row>
    <row r="68" spans="2:6" x14ac:dyDescent="0.35">
      <c r="B68" s="47">
        <v>8</v>
      </c>
      <c r="C68" s="47" t="s">
        <v>17</v>
      </c>
      <c r="D68" s="47" t="s">
        <v>111</v>
      </c>
      <c r="E68" s="45" t="s">
        <v>6</v>
      </c>
      <c r="F68" s="51" t="s">
        <v>10</v>
      </c>
    </row>
    <row r="69" spans="2:6" x14ac:dyDescent="0.35">
      <c r="B69" s="47">
        <v>8</v>
      </c>
      <c r="C69" s="47" t="s">
        <v>159</v>
      </c>
      <c r="D69" s="47" t="s">
        <v>168</v>
      </c>
      <c r="E69" s="45" t="s">
        <v>6</v>
      </c>
      <c r="F69" s="51" t="s">
        <v>9</v>
      </c>
    </row>
    <row r="70" spans="2:6" x14ac:dyDescent="0.35">
      <c r="B70" s="47">
        <v>9</v>
      </c>
      <c r="C70" s="47" t="s">
        <v>17</v>
      </c>
      <c r="D70" s="47" t="s">
        <v>86</v>
      </c>
      <c r="E70" s="45" t="s">
        <v>9</v>
      </c>
      <c r="F70" s="51" t="s">
        <v>7</v>
      </c>
    </row>
    <row r="71" spans="2:6" x14ac:dyDescent="0.35">
      <c r="B71" s="47">
        <v>9</v>
      </c>
      <c r="C71" s="47" t="s">
        <v>24</v>
      </c>
      <c r="D71" s="47" t="s">
        <v>29</v>
      </c>
      <c r="E71" s="45" t="s">
        <v>8</v>
      </c>
      <c r="F71" s="51" t="s">
        <v>11</v>
      </c>
    </row>
    <row r="72" spans="2:6" x14ac:dyDescent="0.35">
      <c r="B72" s="47">
        <v>9</v>
      </c>
      <c r="C72" s="47" t="s">
        <v>24</v>
      </c>
      <c r="D72" s="47" t="s">
        <v>30</v>
      </c>
      <c r="E72" s="45" t="s">
        <v>10</v>
      </c>
      <c r="F72" s="51" t="s">
        <v>7</v>
      </c>
    </row>
    <row r="73" spans="2:6" x14ac:dyDescent="0.35">
      <c r="B73" s="47">
        <v>9</v>
      </c>
      <c r="C73" s="47" t="s">
        <v>17</v>
      </c>
      <c r="D73" s="47" t="s">
        <v>112</v>
      </c>
      <c r="E73" s="45" t="s">
        <v>7</v>
      </c>
      <c r="F73" s="51" t="s">
        <v>11</v>
      </c>
    </row>
    <row r="74" spans="2:6" x14ac:dyDescent="0.35">
      <c r="B74" s="47">
        <v>9</v>
      </c>
      <c r="C74" s="47" t="s">
        <v>17</v>
      </c>
      <c r="D74" s="47" t="s">
        <v>113</v>
      </c>
      <c r="E74" s="45" t="s">
        <v>12</v>
      </c>
      <c r="F74" s="51" t="s">
        <v>10</v>
      </c>
    </row>
    <row r="75" spans="2:6" x14ac:dyDescent="0.35">
      <c r="B75" s="47">
        <v>9</v>
      </c>
      <c r="C75" s="47" t="s">
        <v>159</v>
      </c>
      <c r="D75" s="47" t="s">
        <v>162</v>
      </c>
      <c r="E75" s="45" t="s">
        <v>7</v>
      </c>
      <c r="F75" s="51" t="s">
        <v>11</v>
      </c>
    </row>
    <row r="76" spans="2:6" x14ac:dyDescent="0.35">
      <c r="B76" s="47">
        <v>9</v>
      </c>
      <c r="C76" s="47" t="s">
        <v>159</v>
      </c>
      <c r="D76" s="47" t="s">
        <v>163</v>
      </c>
      <c r="E76" s="45" t="s">
        <v>9</v>
      </c>
      <c r="F76" s="51" t="s">
        <v>12</v>
      </c>
    </row>
    <row r="77" spans="2:6" x14ac:dyDescent="0.35">
      <c r="B77" s="47">
        <v>9</v>
      </c>
      <c r="C77" s="47" t="s">
        <v>159</v>
      </c>
      <c r="D77" s="47" t="s">
        <v>164</v>
      </c>
      <c r="E77" s="45" t="s">
        <v>6</v>
      </c>
      <c r="F77" s="51" t="s">
        <v>10</v>
      </c>
    </row>
    <row r="78" spans="2:6" x14ac:dyDescent="0.35">
      <c r="B78" s="47">
        <v>10</v>
      </c>
      <c r="C78" s="47" t="s">
        <v>5</v>
      </c>
      <c r="D78" s="47" t="s">
        <v>44</v>
      </c>
      <c r="E78" s="45" t="s">
        <v>10</v>
      </c>
      <c r="F78" s="51" t="s">
        <v>6</v>
      </c>
    </row>
    <row r="79" spans="2:6" x14ac:dyDescent="0.35">
      <c r="B79" s="47">
        <v>10</v>
      </c>
      <c r="C79" s="47" t="s">
        <v>5</v>
      </c>
      <c r="D79" s="47" t="s">
        <v>72</v>
      </c>
      <c r="E79" s="45" t="s">
        <v>10</v>
      </c>
      <c r="F79" s="51" t="s">
        <v>8</v>
      </c>
    </row>
    <row r="80" spans="2:6" x14ac:dyDescent="0.35">
      <c r="B80" s="47">
        <v>10</v>
      </c>
      <c r="C80" s="47" t="s">
        <v>17</v>
      </c>
      <c r="D80" s="47" t="s">
        <v>93</v>
      </c>
      <c r="E80" s="45" t="s">
        <v>8</v>
      </c>
      <c r="F80" s="51" t="s">
        <v>10</v>
      </c>
    </row>
    <row r="81" spans="2:6" x14ac:dyDescent="0.35">
      <c r="B81" s="47">
        <v>10</v>
      </c>
      <c r="C81" s="47" t="s">
        <v>17</v>
      </c>
      <c r="D81" s="47" t="s">
        <v>94</v>
      </c>
      <c r="E81" s="45" t="s">
        <v>9</v>
      </c>
      <c r="F81" s="51" t="s">
        <v>6</v>
      </c>
    </row>
    <row r="82" spans="2:6" x14ac:dyDescent="0.35">
      <c r="B82" s="47">
        <v>10</v>
      </c>
      <c r="C82" s="47" t="s">
        <v>5</v>
      </c>
      <c r="D82" s="47" t="s">
        <v>45</v>
      </c>
      <c r="E82" s="45" t="s">
        <v>7</v>
      </c>
      <c r="F82" s="51" t="s">
        <v>6</v>
      </c>
    </row>
    <row r="83" spans="2:6" x14ac:dyDescent="0.35">
      <c r="B83" s="47">
        <v>10</v>
      </c>
      <c r="C83" s="47" t="s">
        <v>5</v>
      </c>
      <c r="D83" s="47" t="s">
        <v>71</v>
      </c>
      <c r="E83" s="45" t="s">
        <v>10</v>
      </c>
      <c r="F83" s="51" t="s">
        <v>8</v>
      </c>
    </row>
    <row r="84" spans="2:6" x14ac:dyDescent="0.35">
      <c r="B84" s="47">
        <v>11</v>
      </c>
      <c r="C84" s="47" t="s">
        <v>24</v>
      </c>
      <c r="D84" s="47" t="s">
        <v>32</v>
      </c>
      <c r="E84" s="45" t="s">
        <v>6</v>
      </c>
      <c r="F84" s="51" t="s">
        <v>12</v>
      </c>
    </row>
    <row r="85" spans="2:6" x14ac:dyDescent="0.35">
      <c r="B85" s="47">
        <v>11</v>
      </c>
      <c r="C85" s="47" t="s">
        <v>24</v>
      </c>
      <c r="D85" s="47" t="s">
        <v>33</v>
      </c>
      <c r="E85" s="45" t="s">
        <v>6</v>
      </c>
      <c r="F85" s="51" t="s">
        <v>7</v>
      </c>
    </row>
    <row r="86" spans="2:6" x14ac:dyDescent="0.35">
      <c r="B86" s="47">
        <v>11</v>
      </c>
      <c r="C86" s="47" t="s">
        <v>24</v>
      </c>
      <c r="D86" s="47" t="s">
        <v>31</v>
      </c>
      <c r="E86" s="45" t="s">
        <v>10</v>
      </c>
      <c r="F86" s="51" t="s">
        <v>12</v>
      </c>
    </row>
    <row r="87" spans="2:6" x14ac:dyDescent="0.35">
      <c r="B87" s="47">
        <v>11</v>
      </c>
      <c r="C87" s="47" t="s">
        <v>17</v>
      </c>
      <c r="D87" s="47" t="s">
        <v>63</v>
      </c>
      <c r="E87" s="45" t="s">
        <v>9</v>
      </c>
      <c r="F87" s="51" t="s">
        <v>6</v>
      </c>
    </row>
    <row r="88" spans="2:6" x14ac:dyDescent="0.35">
      <c r="B88" s="47">
        <v>11</v>
      </c>
      <c r="C88" s="47" t="s">
        <v>159</v>
      </c>
      <c r="D88" s="47" t="s">
        <v>165</v>
      </c>
      <c r="E88" s="45" t="s">
        <v>9</v>
      </c>
      <c r="F88" s="51" t="s">
        <v>8</v>
      </c>
    </row>
    <row r="89" spans="2:6" x14ac:dyDescent="0.35">
      <c r="B89" s="47">
        <v>11</v>
      </c>
      <c r="C89" s="47" t="s">
        <v>159</v>
      </c>
      <c r="D89" s="47" t="s">
        <v>166</v>
      </c>
      <c r="E89" s="45" t="s">
        <v>9</v>
      </c>
      <c r="F89" s="51" t="s">
        <v>10</v>
      </c>
    </row>
    <row r="90" spans="2:6" x14ac:dyDescent="0.35">
      <c r="B90" s="47">
        <v>11</v>
      </c>
      <c r="C90" s="47" t="s">
        <v>159</v>
      </c>
      <c r="D90" s="47" t="s">
        <v>167</v>
      </c>
      <c r="E90" s="45" t="s">
        <v>6</v>
      </c>
      <c r="F90" s="51" t="s">
        <v>12</v>
      </c>
    </row>
    <row r="91" spans="2:6" x14ac:dyDescent="0.35">
      <c r="B91" s="47">
        <v>12</v>
      </c>
      <c r="C91" s="47" t="s">
        <v>24</v>
      </c>
      <c r="D91" s="47" t="s">
        <v>34</v>
      </c>
      <c r="E91" s="45" t="s">
        <v>11</v>
      </c>
      <c r="F91" s="51" t="s">
        <v>7</v>
      </c>
    </row>
    <row r="92" spans="2:6" x14ac:dyDescent="0.35">
      <c r="B92" s="47">
        <v>12</v>
      </c>
      <c r="C92" s="47" t="s">
        <v>24</v>
      </c>
      <c r="D92" s="47" t="s">
        <v>35</v>
      </c>
      <c r="E92" s="45" t="s">
        <v>10</v>
      </c>
      <c r="F92" s="51" t="s">
        <v>12</v>
      </c>
    </row>
    <row r="93" spans="2:6" x14ac:dyDescent="0.35">
      <c r="B93" s="47">
        <v>12</v>
      </c>
      <c r="C93" s="47" t="s">
        <v>5</v>
      </c>
      <c r="D93" s="47" t="s">
        <v>46</v>
      </c>
      <c r="E93" s="45" t="s">
        <v>6</v>
      </c>
      <c r="F93" s="51" t="s">
        <v>11</v>
      </c>
    </row>
    <row r="94" spans="2:6" x14ac:dyDescent="0.35">
      <c r="B94" s="50" t="s">
        <v>95</v>
      </c>
      <c r="C94" s="47" t="s">
        <v>5</v>
      </c>
      <c r="D94" s="47" t="s">
        <v>15</v>
      </c>
      <c r="E94" s="45" t="s">
        <v>8</v>
      </c>
      <c r="F94" s="51" t="s">
        <v>7</v>
      </c>
    </row>
    <row r="95" spans="2:6" x14ac:dyDescent="0.35">
      <c r="B95" s="50" t="s">
        <v>114</v>
      </c>
      <c r="C95" s="47" t="s">
        <v>24</v>
      </c>
      <c r="D95" s="47" t="s">
        <v>36</v>
      </c>
      <c r="E95" s="45" t="s">
        <v>7</v>
      </c>
      <c r="F95" s="51" t="s">
        <v>11</v>
      </c>
    </row>
    <row r="96" spans="2:6" x14ac:dyDescent="0.35">
      <c r="B96" s="50" t="s">
        <v>114</v>
      </c>
      <c r="C96" s="47" t="s">
        <v>24</v>
      </c>
      <c r="D96" s="47" t="s">
        <v>37</v>
      </c>
      <c r="E96" s="45" t="s">
        <v>11</v>
      </c>
      <c r="F96" s="51" t="s">
        <v>8</v>
      </c>
    </row>
    <row r="97" spans="2:6" x14ac:dyDescent="0.35">
      <c r="B97" s="50" t="s">
        <v>96</v>
      </c>
      <c r="C97" s="47" t="s">
        <v>17</v>
      </c>
      <c r="D97" s="47" t="s">
        <v>64</v>
      </c>
      <c r="E97" s="45" t="s">
        <v>8</v>
      </c>
      <c r="F97" s="51" t="s">
        <v>10</v>
      </c>
    </row>
    <row r="98" spans="2:6" x14ac:dyDescent="0.35">
      <c r="B98" s="50" t="s">
        <v>96</v>
      </c>
      <c r="C98" s="47" t="s">
        <v>17</v>
      </c>
      <c r="D98" s="47" t="s">
        <v>88</v>
      </c>
      <c r="E98" s="45" t="s">
        <v>9</v>
      </c>
      <c r="F98" s="51" t="s">
        <v>11</v>
      </c>
    </row>
    <row r="99" spans="2:6" x14ac:dyDescent="0.35">
      <c r="B99" s="50" t="s">
        <v>96</v>
      </c>
      <c r="C99" s="47" t="s">
        <v>17</v>
      </c>
      <c r="D99" s="47" t="s">
        <v>65</v>
      </c>
      <c r="E99" s="45" t="s">
        <v>8</v>
      </c>
      <c r="F99" s="51" t="s">
        <v>10</v>
      </c>
    </row>
    <row r="100" spans="2:6" x14ac:dyDescent="0.35">
      <c r="B100" s="50" t="s">
        <v>96</v>
      </c>
      <c r="C100" s="47" t="s">
        <v>17</v>
      </c>
      <c r="D100" s="47" t="s">
        <v>87</v>
      </c>
      <c r="E100" s="45" t="s">
        <v>6</v>
      </c>
      <c r="F100" s="51" t="s">
        <v>9</v>
      </c>
    </row>
    <row r="101" spans="2:6" x14ac:dyDescent="0.35">
      <c r="B101" s="49" t="s">
        <v>16</v>
      </c>
      <c r="C101" s="47" t="s">
        <v>5</v>
      </c>
      <c r="D101" s="47" t="s">
        <v>51</v>
      </c>
      <c r="E101" s="45" t="s">
        <v>7</v>
      </c>
      <c r="F101" s="51" t="s">
        <v>6</v>
      </c>
    </row>
    <row r="102" spans="2:6" x14ac:dyDescent="0.35">
      <c r="B102" s="49" t="s">
        <v>16</v>
      </c>
      <c r="C102" s="47" t="s">
        <v>5</v>
      </c>
      <c r="D102" s="47" t="s">
        <v>77</v>
      </c>
      <c r="E102" s="45" t="s">
        <v>7</v>
      </c>
      <c r="F102" s="51" t="s">
        <v>6</v>
      </c>
    </row>
    <row r="103" spans="2:6" x14ac:dyDescent="0.35">
      <c r="B103" s="49" t="s">
        <v>16</v>
      </c>
      <c r="C103" s="47" t="s">
        <v>5</v>
      </c>
      <c r="D103" s="47" t="s">
        <v>50</v>
      </c>
      <c r="E103" s="45" t="s">
        <v>8</v>
      </c>
      <c r="F103" s="51" t="s">
        <v>6</v>
      </c>
    </row>
    <row r="104" spans="2:6" x14ac:dyDescent="0.35">
      <c r="B104" s="49" t="s">
        <v>16</v>
      </c>
      <c r="C104" s="47" t="s">
        <v>5</v>
      </c>
      <c r="D104" s="47" t="s">
        <v>76</v>
      </c>
      <c r="E104" s="45" t="s">
        <v>8</v>
      </c>
      <c r="F104" s="51" t="s">
        <v>7</v>
      </c>
    </row>
    <row r="105" spans="2:6" x14ac:dyDescent="0.35">
      <c r="B105" s="49" t="s">
        <v>16</v>
      </c>
      <c r="C105" s="47" t="s">
        <v>17</v>
      </c>
      <c r="D105" s="47" t="s">
        <v>66</v>
      </c>
      <c r="E105" s="45" t="s">
        <v>9</v>
      </c>
      <c r="F105" s="51" t="s">
        <v>7</v>
      </c>
    </row>
    <row r="106" spans="2:6" x14ac:dyDescent="0.35">
      <c r="B106" s="49" t="s">
        <v>16</v>
      </c>
      <c r="C106" s="47" t="s">
        <v>17</v>
      </c>
      <c r="D106" s="47" t="s">
        <v>23</v>
      </c>
      <c r="E106" s="45" t="s">
        <v>10</v>
      </c>
      <c r="F106" s="51" t="s">
        <v>6</v>
      </c>
    </row>
    <row r="107" spans="2:6" x14ac:dyDescent="0.35">
      <c r="B107" s="49" t="s">
        <v>16</v>
      </c>
      <c r="C107" s="47" t="s">
        <v>5</v>
      </c>
      <c r="D107" s="47" t="s">
        <v>48</v>
      </c>
      <c r="E107" s="45" t="s">
        <v>7</v>
      </c>
      <c r="F107" s="51" t="s">
        <v>6</v>
      </c>
    </row>
    <row r="108" spans="2:6" x14ac:dyDescent="0.35">
      <c r="B108" s="49" t="s">
        <v>16</v>
      </c>
      <c r="C108" s="47" t="s">
        <v>5</v>
      </c>
      <c r="D108" s="47" t="s">
        <v>73</v>
      </c>
      <c r="E108" s="45" t="s">
        <v>7</v>
      </c>
      <c r="F108" s="51" t="s">
        <v>6</v>
      </c>
    </row>
    <row r="109" spans="2:6" x14ac:dyDescent="0.35">
      <c r="B109" s="83" t="s">
        <v>16</v>
      </c>
      <c r="C109" s="57" t="s">
        <v>17</v>
      </c>
      <c r="D109" s="57" t="s">
        <v>67</v>
      </c>
      <c r="E109" s="58" t="s">
        <v>6</v>
      </c>
      <c r="F109" s="59" t="s">
        <v>8</v>
      </c>
    </row>
    <row r="110" spans="2:6" x14ac:dyDescent="0.35">
      <c r="B110" s="83" t="s">
        <v>16</v>
      </c>
      <c r="C110" s="57" t="s">
        <v>17</v>
      </c>
      <c r="D110" s="57" t="s">
        <v>89</v>
      </c>
      <c r="E110" s="58" t="s">
        <v>6</v>
      </c>
      <c r="F110" s="59" t="s">
        <v>11</v>
      </c>
    </row>
    <row r="111" spans="2:6" x14ac:dyDescent="0.35">
      <c r="B111" s="83" t="s">
        <v>16</v>
      </c>
      <c r="C111" s="57" t="s">
        <v>17</v>
      </c>
      <c r="D111" s="57" t="s">
        <v>90</v>
      </c>
      <c r="E111" s="58" t="s">
        <v>10</v>
      </c>
      <c r="F111" s="59" t="s">
        <v>9</v>
      </c>
    </row>
    <row r="112" spans="2:6" x14ac:dyDescent="0.35">
      <c r="B112" s="83" t="s">
        <v>16</v>
      </c>
      <c r="C112" s="57" t="s">
        <v>5</v>
      </c>
      <c r="D112" s="57" t="s">
        <v>49</v>
      </c>
      <c r="E112" s="58" t="s">
        <v>10</v>
      </c>
      <c r="F112" s="59" t="s">
        <v>8</v>
      </c>
    </row>
    <row r="113" spans="2:6" x14ac:dyDescent="0.35">
      <c r="B113" s="83" t="s">
        <v>16</v>
      </c>
      <c r="C113" s="57" t="s">
        <v>5</v>
      </c>
      <c r="D113" s="57" t="s">
        <v>74</v>
      </c>
      <c r="E113" s="58" t="s">
        <v>11</v>
      </c>
      <c r="F113" s="59" t="s">
        <v>6</v>
      </c>
    </row>
    <row r="114" spans="2:6" x14ac:dyDescent="0.35">
      <c r="B114" s="83" t="s">
        <v>16</v>
      </c>
      <c r="C114" s="57" t="s">
        <v>5</v>
      </c>
      <c r="D114" s="57" t="s">
        <v>47</v>
      </c>
      <c r="E114" s="58" t="s">
        <v>7</v>
      </c>
      <c r="F114" s="59" t="s">
        <v>6</v>
      </c>
    </row>
    <row r="115" spans="2:6" x14ac:dyDescent="0.35">
      <c r="B115" s="83" t="s">
        <v>16</v>
      </c>
      <c r="C115" s="57" t="s">
        <v>5</v>
      </c>
      <c r="D115" s="57" t="s">
        <v>75</v>
      </c>
      <c r="E115" s="58" t="s">
        <v>10</v>
      </c>
      <c r="F115" s="59" t="s">
        <v>12</v>
      </c>
    </row>
    <row r="116" spans="2:6" x14ac:dyDescent="0.35">
      <c r="B116" s="84" t="s">
        <v>16</v>
      </c>
      <c r="C116" s="85" t="s">
        <v>5</v>
      </c>
      <c r="D116" s="85" t="s">
        <v>127</v>
      </c>
      <c r="E116" s="58" t="s">
        <v>8</v>
      </c>
      <c r="F116" s="86" t="s">
        <v>6</v>
      </c>
    </row>
    <row r="117" spans="2:6" x14ac:dyDescent="0.35">
      <c r="B117" s="84" t="s">
        <v>16</v>
      </c>
      <c r="C117" s="85" t="s">
        <v>5</v>
      </c>
      <c r="D117" s="85" t="s">
        <v>128</v>
      </c>
      <c r="E117" s="58" t="s">
        <v>8</v>
      </c>
      <c r="F117" s="86" t="s">
        <v>6</v>
      </c>
    </row>
    <row r="118" spans="2:6" x14ac:dyDescent="0.35">
      <c r="B118" s="84" t="s">
        <v>16</v>
      </c>
      <c r="C118" s="85" t="s">
        <v>17</v>
      </c>
      <c r="D118" s="85" t="s">
        <v>129</v>
      </c>
      <c r="E118" s="58" t="s">
        <v>8</v>
      </c>
      <c r="F118" s="58" t="s">
        <v>11</v>
      </c>
    </row>
  </sheetData>
  <mergeCells count="3">
    <mergeCell ref="B1:F1"/>
    <mergeCell ref="B3:F3"/>
    <mergeCell ref="B2:F2"/>
  </mergeCells>
  <hyperlinks>
    <hyperlink ref="B3:F3" location="'Search by Element of Practice'!A1" display="To narrow your search by tagged elements of practice, please use the second sheet in this document." xr:uid="{A82988BE-55E0-48BF-9F69-CD6B56D84941}"/>
  </hyperlink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D914-023B-4C63-AA25-645B345E2AE9}">
  <dimension ref="A1:I229"/>
  <sheetViews>
    <sheetView topLeftCell="A227" workbookViewId="0">
      <selection activeCell="G229" sqref="G229"/>
    </sheetView>
  </sheetViews>
  <sheetFormatPr defaultRowHeight="14.5" x14ac:dyDescent="0.35"/>
  <cols>
    <col min="2" max="2" width="8.7265625" style="102"/>
  </cols>
  <sheetData>
    <row r="1" spans="1:9" ht="44" thickBot="1" x14ac:dyDescent="0.4">
      <c r="A1" s="87" t="s">
        <v>3</v>
      </c>
      <c r="B1" s="98" t="s">
        <v>0</v>
      </c>
      <c r="C1" s="88" t="s">
        <v>1</v>
      </c>
      <c r="D1" s="88" t="s">
        <v>2</v>
      </c>
      <c r="E1" s="88" t="s">
        <v>4</v>
      </c>
      <c r="F1" s="87" t="s">
        <v>119</v>
      </c>
      <c r="G1" s="87" t="s">
        <v>120</v>
      </c>
      <c r="H1" s="87" t="s">
        <v>121</v>
      </c>
      <c r="I1" s="89" t="s">
        <v>125</v>
      </c>
    </row>
    <row r="2" spans="1:9" ht="102" thickBot="1" x14ac:dyDescent="0.4">
      <c r="A2" s="87" t="s">
        <v>6</v>
      </c>
      <c r="B2" s="99" t="s">
        <v>16</v>
      </c>
      <c r="C2" s="87" t="s">
        <v>5</v>
      </c>
      <c r="D2" s="91" t="s">
        <v>51</v>
      </c>
      <c r="E2" s="87" t="s">
        <v>7</v>
      </c>
      <c r="F2" s="90">
        <v>1</v>
      </c>
      <c r="G2" s="97">
        <f>IF('Search by Element of Practice'!$B$7='Updated Double Entry - Mastery'!$A2,'Updated Double Entry - Mastery'!$F2,"")</f>
        <v>1</v>
      </c>
      <c r="H2" s="87">
        <f>IFERROR(SMALL($G$2:$G$228,ROWS($F$2:F2)),"")</f>
        <v>1</v>
      </c>
      <c r="I2" s="87"/>
    </row>
    <row r="3" spans="1:9" ht="102" thickBot="1" x14ac:dyDescent="0.4">
      <c r="A3" s="87" t="s">
        <v>6</v>
      </c>
      <c r="B3" s="99" t="s">
        <v>16</v>
      </c>
      <c r="C3" s="87" t="s">
        <v>5</v>
      </c>
      <c r="D3" s="91" t="s">
        <v>77</v>
      </c>
      <c r="E3" s="87" t="s">
        <v>7</v>
      </c>
      <c r="F3" s="90">
        <v>2</v>
      </c>
      <c r="G3" s="97">
        <f>IF('Search by Element of Practice'!$B$7='Updated Double Entry - Mastery'!$A3,'Updated Double Entry - Mastery'!$F3,"")</f>
        <v>2</v>
      </c>
      <c r="H3" s="87">
        <f>IFERROR(SMALL($G$2:$G$228,ROWS($F$2:F3)),"")</f>
        <v>2</v>
      </c>
      <c r="I3" s="87"/>
    </row>
    <row r="4" spans="1:9" ht="73" thickBot="1" x14ac:dyDescent="0.4">
      <c r="A4" s="87" t="s">
        <v>6</v>
      </c>
      <c r="B4" s="99" t="s">
        <v>16</v>
      </c>
      <c r="C4" s="87" t="s">
        <v>5</v>
      </c>
      <c r="D4" s="92" t="s">
        <v>50</v>
      </c>
      <c r="E4" s="87" t="s">
        <v>8</v>
      </c>
      <c r="F4" s="90">
        <v>3</v>
      </c>
      <c r="G4" s="97">
        <f>IF('Search by Element of Practice'!$B$7='Updated Double Entry - Mastery'!$A4,'Updated Double Entry - Mastery'!$F4,"")</f>
        <v>3</v>
      </c>
      <c r="H4" s="87">
        <f>IFERROR(SMALL($G$2:$G$228,ROWS($F$2:F4)),"")</f>
        <v>3</v>
      </c>
      <c r="I4" s="87"/>
    </row>
    <row r="5" spans="1:9" ht="102" thickBot="1" x14ac:dyDescent="0.4">
      <c r="A5" s="87" t="s">
        <v>7</v>
      </c>
      <c r="B5" s="99" t="s">
        <v>16</v>
      </c>
      <c r="C5" s="87" t="s">
        <v>5</v>
      </c>
      <c r="D5" s="92" t="s">
        <v>76</v>
      </c>
      <c r="E5" s="87" t="s">
        <v>8</v>
      </c>
      <c r="F5" s="90">
        <v>4</v>
      </c>
      <c r="G5" s="97" t="str">
        <f>IF('Search by Element of Practice'!$B$7='Updated Double Entry - Mastery'!$A5,'Updated Double Entry - Mastery'!$F5,"")</f>
        <v/>
      </c>
      <c r="H5" s="87">
        <f>IFERROR(SMALL($G$2:$G$228,ROWS($F$2:F5)),"")</f>
        <v>6</v>
      </c>
      <c r="I5" s="87"/>
    </row>
    <row r="6" spans="1:9" ht="102" thickBot="1" x14ac:dyDescent="0.4">
      <c r="A6" s="87" t="s">
        <v>7</v>
      </c>
      <c r="B6" s="99" t="s">
        <v>16</v>
      </c>
      <c r="C6" s="87" t="s">
        <v>17</v>
      </c>
      <c r="D6" s="92" t="s">
        <v>66</v>
      </c>
      <c r="E6" s="87" t="s">
        <v>9</v>
      </c>
      <c r="F6" s="90">
        <v>5</v>
      </c>
      <c r="G6" s="97" t="str">
        <f>IF('Search by Element of Practice'!$B$7='Updated Double Entry - Mastery'!$A6,'Updated Double Entry - Mastery'!$F6,"")</f>
        <v/>
      </c>
      <c r="H6" s="87">
        <f>IFERROR(SMALL($G$2:$G$228,ROWS($F$2:F6)),"")</f>
        <v>7</v>
      </c>
      <c r="I6" s="87"/>
    </row>
    <row r="7" spans="1:9" ht="73" thickBot="1" x14ac:dyDescent="0.4">
      <c r="A7" s="87" t="s">
        <v>6</v>
      </c>
      <c r="B7" s="99" t="s">
        <v>16</v>
      </c>
      <c r="C7" s="87" t="s">
        <v>17</v>
      </c>
      <c r="D7" s="92" t="s">
        <v>23</v>
      </c>
      <c r="E7" s="87" t="s">
        <v>10</v>
      </c>
      <c r="F7" s="90">
        <v>6</v>
      </c>
      <c r="G7" s="97">
        <f>IF('Search by Element of Practice'!$B$7='Updated Double Entry - Mastery'!$A7,'Updated Double Entry - Mastery'!$F7,"")</f>
        <v>6</v>
      </c>
      <c r="H7" s="87">
        <f>IFERROR(SMALL($G$2:$G$228,ROWS($F$2:F7)),"")</f>
        <v>8</v>
      </c>
      <c r="I7" s="87"/>
    </row>
    <row r="8" spans="1:9" ht="102" thickBot="1" x14ac:dyDescent="0.4">
      <c r="A8" s="87" t="s">
        <v>6</v>
      </c>
      <c r="B8" s="99" t="s">
        <v>16</v>
      </c>
      <c r="C8" s="87" t="s">
        <v>5</v>
      </c>
      <c r="D8" s="92" t="s">
        <v>48</v>
      </c>
      <c r="E8" s="87" t="s">
        <v>7</v>
      </c>
      <c r="F8" s="90">
        <v>7</v>
      </c>
      <c r="G8" s="97">
        <f>IF('Search by Element of Practice'!$B$7='Updated Double Entry - Mastery'!$A8,'Updated Double Entry - Mastery'!$F8,"")</f>
        <v>7</v>
      </c>
      <c r="H8" s="87">
        <f>IFERROR(SMALL($G$2:$G$228,ROWS($F$2:F8)),"")</f>
        <v>13</v>
      </c>
      <c r="I8" s="87"/>
    </row>
    <row r="9" spans="1:9" ht="102" thickBot="1" x14ac:dyDescent="0.4">
      <c r="A9" s="87" t="s">
        <v>6</v>
      </c>
      <c r="B9" s="99" t="s">
        <v>16</v>
      </c>
      <c r="C9" s="87" t="s">
        <v>5</v>
      </c>
      <c r="D9" s="92" t="s">
        <v>73</v>
      </c>
      <c r="E9" s="87" t="s">
        <v>7</v>
      </c>
      <c r="F9" s="90">
        <v>8</v>
      </c>
      <c r="G9" s="97">
        <f>IF('Search by Element of Practice'!$B$7='Updated Double Entry - Mastery'!$A9,'Updated Double Entry - Mastery'!$F9,"")</f>
        <v>8</v>
      </c>
      <c r="H9" s="87">
        <f>IFERROR(SMALL($G$2:$G$228,ROWS($F$2:F9)),"")</f>
        <v>14</v>
      </c>
      <c r="I9" s="87"/>
    </row>
    <row r="10" spans="1:9" ht="73" thickBot="1" x14ac:dyDescent="0.4">
      <c r="A10" s="87" t="s">
        <v>8</v>
      </c>
      <c r="B10" s="99" t="s">
        <v>16</v>
      </c>
      <c r="C10" s="87" t="s">
        <v>17</v>
      </c>
      <c r="D10" s="92" t="s">
        <v>67</v>
      </c>
      <c r="E10" s="87" t="s">
        <v>6</v>
      </c>
      <c r="F10" s="90">
        <v>9</v>
      </c>
      <c r="G10" s="97" t="str">
        <f>IF('Search by Element of Practice'!$B$7='Updated Double Entry - Mastery'!$A10,'Updated Double Entry - Mastery'!$F10,"")</f>
        <v/>
      </c>
      <c r="H10" s="87">
        <f>IFERROR(SMALL($G$2:$G$228,ROWS($F$2:F10)),"")</f>
        <v>16</v>
      </c>
      <c r="I10" s="87"/>
    </row>
    <row r="11" spans="1:9" ht="73" thickBot="1" x14ac:dyDescent="0.4">
      <c r="A11" s="87" t="s">
        <v>11</v>
      </c>
      <c r="B11" s="99" t="s">
        <v>16</v>
      </c>
      <c r="C11" s="87" t="s">
        <v>17</v>
      </c>
      <c r="D11" s="92" t="s">
        <v>89</v>
      </c>
      <c r="E11" s="87" t="s">
        <v>6</v>
      </c>
      <c r="F11" s="90">
        <v>10</v>
      </c>
      <c r="G11" s="97" t="str">
        <f>IF('Search by Element of Practice'!$B$7='Updated Double Entry - Mastery'!$A11,'Updated Double Entry - Mastery'!$F11,"")</f>
        <v/>
      </c>
      <c r="H11" s="87">
        <f>IFERROR(SMALL($G$2:$G$228,ROWS($F$2:F11)),"")</f>
        <v>17</v>
      </c>
      <c r="I11" s="87"/>
    </row>
    <row r="12" spans="1:9" ht="58.5" thickBot="1" x14ac:dyDescent="0.4">
      <c r="A12" s="87" t="s">
        <v>9</v>
      </c>
      <c r="B12" s="99" t="s">
        <v>16</v>
      </c>
      <c r="C12" s="87" t="s">
        <v>17</v>
      </c>
      <c r="D12" s="92" t="s">
        <v>90</v>
      </c>
      <c r="E12" s="87" t="s">
        <v>10</v>
      </c>
      <c r="F12" s="90">
        <v>11</v>
      </c>
      <c r="G12" s="97" t="str">
        <f>IF('Search by Element of Practice'!$B$7='Updated Double Entry - Mastery'!$A12,'Updated Double Entry - Mastery'!$F12,"")</f>
        <v/>
      </c>
      <c r="H12" s="87">
        <f>IFERROR(SMALL($G$2:$G$228,ROWS($F$2:F12)),"")</f>
        <v>18</v>
      </c>
      <c r="I12" s="87"/>
    </row>
    <row r="13" spans="1:9" ht="73" thickBot="1" x14ac:dyDescent="0.4">
      <c r="A13" s="87" t="s">
        <v>8</v>
      </c>
      <c r="B13" s="99" t="s">
        <v>16</v>
      </c>
      <c r="C13" s="87" t="s">
        <v>5</v>
      </c>
      <c r="D13" s="92" t="s">
        <v>49</v>
      </c>
      <c r="E13" s="87" t="s">
        <v>10</v>
      </c>
      <c r="F13" s="90">
        <v>12</v>
      </c>
      <c r="G13" s="97" t="str">
        <f>IF('Search by Element of Practice'!$B$7='Updated Double Entry - Mastery'!$A13,'Updated Double Entry - Mastery'!$F13,"")</f>
        <v/>
      </c>
      <c r="H13" s="87">
        <f>IFERROR(SMALL($G$2:$G$228,ROWS($F$2:F13)),"")</f>
        <v>28</v>
      </c>
      <c r="I13" s="87"/>
    </row>
    <row r="14" spans="1:9" ht="73" thickBot="1" x14ac:dyDescent="0.4">
      <c r="A14" s="87" t="s">
        <v>6</v>
      </c>
      <c r="B14" s="99" t="s">
        <v>16</v>
      </c>
      <c r="C14" s="87" t="s">
        <v>5</v>
      </c>
      <c r="D14" s="92" t="s">
        <v>74</v>
      </c>
      <c r="E14" s="87" t="s">
        <v>11</v>
      </c>
      <c r="F14" s="90">
        <v>13</v>
      </c>
      <c r="G14" s="97">
        <f>IF('Search by Element of Practice'!$B$7='Updated Double Entry - Mastery'!$A14,'Updated Double Entry - Mastery'!$F14,"")</f>
        <v>13</v>
      </c>
      <c r="H14" s="87">
        <f>IFERROR(SMALL($G$2:$G$228,ROWS($F$2:F14)),"")</f>
        <v>29</v>
      </c>
      <c r="I14" s="87"/>
    </row>
    <row r="15" spans="1:9" ht="102" thickBot="1" x14ac:dyDescent="0.4">
      <c r="A15" s="87" t="s">
        <v>6</v>
      </c>
      <c r="B15" s="99" t="s">
        <v>16</v>
      </c>
      <c r="C15" s="87" t="s">
        <v>5</v>
      </c>
      <c r="D15" s="92" t="s">
        <v>47</v>
      </c>
      <c r="E15" s="87" t="s">
        <v>7</v>
      </c>
      <c r="F15" s="90">
        <v>14</v>
      </c>
      <c r="G15" s="97">
        <f>IF('Search by Element of Practice'!$B$7='Updated Double Entry - Mastery'!$A15,'Updated Double Entry - Mastery'!$F15,"")</f>
        <v>14</v>
      </c>
      <c r="H15" s="87">
        <f>IFERROR(SMALL($G$2:$G$228,ROWS($F$2:F15)),"")</f>
        <v>39</v>
      </c>
      <c r="I15" s="87"/>
    </row>
    <row r="16" spans="1:9" ht="58.5" thickBot="1" x14ac:dyDescent="0.4">
      <c r="A16" s="87" t="s">
        <v>12</v>
      </c>
      <c r="B16" s="99" t="s">
        <v>16</v>
      </c>
      <c r="C16" s="87" t="s">
        <v>5</v>
      </c>
      <c r="D16" s="92" t="s">
        <v>75</v>
      </c>
      <c r="E16" s="87" t="s">
        <v>10</v>
      </c>
      <c r="F16" s="90">
        <v>15</v>
      </c>
      <c r="G16" s="97" t="str">
        <f>IF('Search by Element of Practice'!$B$7='Updated Double Entry - Mastery'!$A16,'Updated Double Entry - Mastery'!$F16,"")</f>
        <v/>
      </c>
      <c r="H16" s="87">
        <f>IFERROR(SMALL($G$2:$G$228,ROWS($F$2:F16)),"")</f>
        <v>44</v>
      </c>
      <c r="I16" s="87"/>
    </row>
    <row r="17" spans="1:9" ht="73" thickBot="1" x14ac:dyDescent="0.4">
      <c r="A17" s="87" t="s">
        <v>6</v>
      </c>
      <c r="B17" s="100" t="s">
        <v>16</v>
      </c>
      <c r="C17" s="93" t="s">
        <v>5</v>
      </c>
      <c r="D17" s="93" t="s">
        <v>127</v>
      </c>
      <c r="E17" s="87" t="s">
        <v>8</v>
      </c>
      <c r="F17" s="90">
        <v>16</v>
      </c>
      <c r="G17" s="97">
        <f>IF('Search by Element of Practice'!$B$7='Updated Double Entry - Mastery'!$A17,'Updated Double Entry - Mastery'!$F17,"")</f>
        <v>16</v>
      </c>
      <c r="H17" s="87">
        <f>IFERROR(SMALL($G$2:$G$228,ROWS($F$2:F17)),"")</f>
        <v>50</v>
      </c>
      <c r="I17" s="87"/>
    </row>
    <row r="18" spans="1:9" ht="73" thickBot="1" x14ac:dyDescent="0.4">
      <c r="A18" s="87" t="s">
        <v>6</v>
      </c>
      <c r="B18" s="100" t="s">
        <v>16</v>
      </c>
      <c r="C18" s="93" t="s">
        <v>5</v>
      </c>
      <c r="D18" s="93" t="s">
        <v>128</v>
      </c>
      <c r="E18" s="87" t="s">
        <v>8</v>
      </c>
      <c r="F18" s="90">
        <v>17</v>
      </c>
      <c r="G18" s="97">
        <f>IF('Search by Element of Practice'!$B$7='Updated Double Entry - Mastery'!$A18,'Updated Double Entry - Mastery'!$F18,"")</f>
        <v>17</v>
      </c>
      <c r="H18" s="87">
        <f>IFERROR(SMALL($G$2:$G$228,ROWS($F$2:F18)),"")</f>
        <v>60</v>
      </c>
      <c r="I18" s="87"/>
    </row>
    <row r="19" spans="1:9" ht="73" thickBot="1" x14ac:dyDescent="0.4">
      <c r="A19" s="87" t="s">
        <v>6</v>
      </c>
      <c r="B19" s="100" t="s">
        <v>16</v>
      </c>
      <c r="C19" s="93" t="s">
        <v>17</v>
      </c>
      <c r="D19" s="93" t="s">
        <v>23</v>
      </c>
      <c r="E19" s="87" t="s">
        <v>10</v>
      </c>
      <c r="F19" s="90">
        <v>18</v>
      </c>
      <c r="G19" s="97">
        <f>IF('Search by Element of Practice'!$B$7='Updated Double Entry - Mastery'!$A19,'Updated Double Entry - Mastery'!$F19,"")</f>
        <v>18</v>
      </c>
      <c r="H19" s="87">
        <f>IFERROR(SMALL($G$2:$G$228,ROWS($F$2:F19)),"")</f>
        <v>68</v>
      </c>
      <c r="I19" s="87"/>
    </row>
    <row r="20" spans="1:9" ht="73" thickBot="1" x14ac:dyDescent="0.4">
      <c r="A20" s="87" t="s">
        <v>11</v>
      </c>
      <c r="B20" s="100" t="s">
        <v>16</v>
      </c>
      <c r="C20" s="93" t="s">
        <v>17</v>
      </c>
      <c r="D20" s="93" t="s">
        <v>129</v>
      </c>
      <c r="E20" s="87" t="s">
        <v>8</v>
      </c>
      <c r="F20" s="90">
        <v>19</v>
      </c>
      <c r="G20" s="97" t="str">
        <f>IF('Search by Element of Practice'!$B$7='Updated Double Entry - Mastery'!$A20,'Updated Double Entry - Mastery'!$F20,"")</f>
        <v/>
      </c>
      <c r="H20" s="87">
        <f>IFERROR(SMALL($G$2:$G$228,ROWS($F$2:F20)),"")</f>
        <v>73</v>
      </c>
      <c r="I20" s="87"/>
    </row>
    <row r="21" spans="1:9" ht="102" thickBot="1" x14ac:dyDescent="0.4">
      <c r="A21" s="87" t="s">
        <v>7</v>
      </c>
      <c r="B21" s="99" t="s">
        <v>16</v>
      </c>
      <c r="C21" s="87" t="s">
        <v>5</v>
      </c>
      <c r="D21" s="91" t="s">
        <v>51</v>
      </c>
      <c r="E21" s="87" t="s">
        <v>6</v>
      </c>
      <c r="F21" s="90">
        <v>20</v>
      </c>
      <c r="G21" s="97" t="str">
        <f>IF('Search by Element of Practice'!$B$7='Updated Double Entry - Mastery'!$A21,'Updated Double Entry - Mastery'!$F21,"")</f>
        <v/>
      </c>
      <c r="H21" s="87">
        <f>IFERROR(SMALL($G$2:$G$228,ROWS($F$2:F21)),"")</f>
        <v>75</v>
      </c>
      <c r="I21" s="87"/>
    </row>
    <row r="22" spans="1:9" ht="102" thickBot="1" x14ac:dyDescent="0.4">
      <c r="A22" s="87" t="s">
        <v>7</v>
      </c>
      <c r="B22" s="99" t="s">
        <v>16</v>
      </c>
      <c r="C22" s="87" t="s">
        <v>5</v>
      </c>
      <c r="D22" s="91" t="s">
        <v>77</v>
      </c>
      <c r="E22" s="87" t="s">
        <v>6</v>
      </c>
      <c r="F22" s="90">
        <v>21</v>
      </c>
      <c r="G22" s="97" t="str">
        <f>IF('Search by Element of Practice'!$B$7='Updated Double Entry - Mastery'!$A22,'Updated Double Entry - Mastery'!$F22,"")</f>
        <v/>
      </c>
      <c r="H22" s="87">
        <f>IFERROR(SMALL($G$2:$G$228,ROWS($F$2:F22)),"")</f>
        <v>79</v>
      </c>
      <c r="I22" s="87"/>
    </row>
    <row r="23" spans="1:9" ht="73" thickBot="1" x14ac:dyDescent="0.4">
      <c r="A23" s="87" t="s">
        <v>8</v>
      </c>
      <c r="B23" s="99" t="s">
        <v>16</v>
      </c>
      <c r="C23" s="87" t="s">
        <v>5</v>
      </c>
      <c r="D23" s="92" t="s">
        <v>50</v>
      </c>
      <c r="E23" s="87" t="s">
        <v>6</v>
      </c>
      <c r="F23" s="90">
        <v>22</v>
      </c>
      <c r="G23" s="97" t="str">
        <f>IF('Search by Element of Practice'!$B$7='Updated Double Entry - Mastery'!$A23,'Updated Double Entry - Mastery'!$F23,"")</f>
        <v/>
      </c>
      <c r="H23" s="87">
        <f>IFERROR(SMALL($G$2:$G$228,ROWS($F$2:F23)),"")</f>
        <v>83</v>
      </c>
      <c r="I23" s="87"/>
    </row>
    <row r="24" spans="1:9" ht="102" thickBot="1" x14ac:dyDescent="0.4">
      <c r="A24" s="87" t="s">
        <v>8</v>
      </c>
      <c r="B24" s="99" t="s">
        <v>16</v>
      </c>
      <c r="C24" s="87" t="s">
        <v>5</v>
      </c>
      <c r="D24" s="92" t="s">
        <v>76</v>
      </c>
      <c r="E24" s="87" t="s">
        <v>7</v>
      </c>
      <c r="F24" s="90">
        <v>23</v>
      </c>
      <c r="G24" s="97" t="str">
        <f>IF('Search by Element of Practice'!$B$7='Updated Double Entry - Mastery'!$A24,'Updated Double Entry - Mastery'!$F24,"")</f>
        <v/>
      </c>
      <c r="H24" s="87">
        <f>IFERROR(SMALL($G$2:$G$228,ROWS($F$2:F24)),"")</f>
        <v>91</v>
      </c>
      <c r="I24" s="87"/>
    </row>
    <row r="25" spans="1:9" ht="102" thickBot="1" x14ac:dyDescent="0.4">
      <c r="A25" s="87" t="s">
        <v>9</v>
      </c>
      <c r="B25" s="99" t="s">
        <v>16</v>
      </c>
      <c r="C25" s="87" t="s">
        <v>17</v>
      </c>
      <c r="D25" s="92" t="s">
        <v>66</v>
      </c>
      <c r="E25" s="87" t="s">
        <v>7</v>
      </c>
      <c r="F25" s="90">
        <v>24</v>
      </c>
      <c r="G25" s="97" t="str">
        <f>IF('Search by Element of Practice'!$B$7='Updated Double Entry - Mastery'!$A25,'Updated Double Entry - Mastery'!$F25,"")</f>
        <v/>
      </c>
      <c r="H25" s="87">
        <f>IFERROR(SMALL($G$2:$G$228,ROWS($F$2:F25)),"")</f>
        <v>96</v>
      </c>
      <c r="I25" s="87"/>
    </row>
    <row r="26" spans="1:9" ht="73" thickBot="1" x14ac:dyDescent="0.4">
      <c r="A26" s="87" t="s">
        <v>10</v>
      </c>
      <c r="B26" s="99" t="s">
        <v>16</v>
      </c>
      <c r="C26" s="87" t="s">
        <v>17</v>
      </c>
      <c r="D26" s="92" t="s">
        <v>23</v>
      </c>
      <c r="E26" s="87" t="s">
        <v>6</v>
      </c>
      <c r="F26" s="90">
        <v>25</v>
      </c>
      <c r="G26" s="97" t="str">
        <f>IF('Search by Element of Practice'!$B$7='Updated Double Entry - Mastery'!$A26,'Updated Double Entry - Mastery'!$F26,"")</f>
        <v/>
      </c>
      <c r="H26" s="87">
        <f>IFERROR(SMALL($G$2:$G$228,ROWS($F$2:F26)),"")</f>
        <v>97</v>
      </c>
      <c r="I26" s="87"/>
    </row>
    <row r="27" spans="1:9" ht="102" thickBot="1" x14ac:dyDescent="0.4">
      <c r="A27" s="87" t="s">
        <v>7</v>
      </c>
      <c r="B27" s="99" t="s">
        <v>16</v>
      </c>
      <c r="C27" s="87" t="s">
        <v>5</v>
      </c>
      <c r="D27" s="92" t="s">
        <v>48</v>
      </c>
      <c r="E27" s="87" t="s">
        <v>6</v>
      </c>
      <c r="F27" s="90">
        <v>26</v>
      </c>
      <c r="G27" s="97" t="str">
        <f>IF('Search by Element of Practice'!$B$7='Updated Double Entry - Mastery'!$A27,'Updated Double Entry - Mastery'!$F27,"")</f>
        <v/>
      </c>
      <c r="H27" s="87">
        <f>IFERROR(SMALL($G$2:$G$228,ROWS($F$2:F27)),"")</f>
        <v>98</v>
      </c>
      <c r="I27" s="87"/>
    </row>
    <row r="28" spans="1:9" ht="102" thickBot="1" x14ac:dyDescent="0.4">
      <c r="A28" s="87" t="s">
        <v>7</v>
      </c>
      <c r="B28" s="99" t="s">
        <v>16</v>
      </c>
      <c r="C28" s="87" t="s">
        <v>5</v>
      </c>
      <c r="D28" s="92" t="s">
        <v>73</v>
      </c>
      <c r="E28" s="87" t="s">
        <v>6</v>
      </c>
      <c r="F28" s="90">
        <v>27</v>
      </c>
      <c r="G28" s="97" t="str">
        <f>IF('Search by Element of Practice'!$B$7='Updated Double Entry - Mastery'!$A28,'Updated Double Entry - Mastery'!$F28,"")</f>
        <v/>
      </c>
      <c r="H28" s="87">
        <f>IFERROR(SMALL($G$2:$G$228,ROWS($F$2:F28)),"")</f>
        <v>101</v>
      </c>
      <c r="I28" s="87"/>
    </row>
    <row r="29" spans="1:9" ht="73" thickBot="1" x14ac:dyDescent="0.4">
      <c r="A29" s="87" t="s">
        <v>6</v>
      </c>
      <c r="B29" s="99" t="s">
        <v>16</v>
      </c>
      <c r="C29" s="87" t="s">
        <v>17</v>
      </c>
      <c r="D29" s="92" t="s">
        <v>67</v>
      </c>
      <c r="E29" s="87" t="s">
        <v>8</v>
      </c>
      <c r="F29" s="90">
        <v>28</v>
      </c>
      <c r="G29" s="97">
        <f>IF('Search by Element of Practice'!$B$7='Updated Double Entry - Mastery'!$A29,'Updated Double Entry - Mastery'!$F29,"")</f>
        <v>28</v>
      </c>
      <c r="H29" s="87">
        <f>IFERROR(SMALL($G$2:$G$228,ROWS($F$2:F29)),"")</f>
        <v>105</v>
      </c>
      <c r="I29" s="87"/>
    </row>
    <row r="30" spans="1:9" ht="73" thickBot="1" x14ac:dyDescent="0.4">
      <c r="A30" s="87" t="s">
        <v>6</v>
      </c>
      <c r="B30" s="99" t="s">
        <v>16</v>
      </c>
      <c r="C30" s="87" t="s">
        <v>17</v>
      </c>
      <c r="D30" s="92" t="s">
        <v>89</v>
      </c>
      <c r="E30" s="87" t="s">
        <v>11</v>
      </c>
      <c r="F30" s="90">
        <v>29</v>
      </c>
      <c r="G30" s="97">
        <f>IF('Search by Element of Practice'!$B$7='Updated Double Entry - Mastery'!$A30,'Updated Double Entry - Mastery'!$F30,"")</f>
        <v>29</v>
      </c>
      <c r="H30" s="87">
        <f>IFERROR(SMALL($G$2:$G$228,ROWS($F$2:F30)),"")</f>
        <v>114</v>
      </c>
      <c r="I30" s="87"/>
    </row>
    <row r="31" spans="1:9" ht="58.5" thickBot="1" x14ac:dyDescent="0.4">
      <c r="A31" s="87" t="s">
        <v>10</v>
      </c>
      <c r="B31" s="99" t="s">
        <v>16</v>
      </c>
      <c r="C31" s="87" t="s">
        <v>17</v>
      </c>
      <c r="D31" s="92" t="s">
        <v>90</v>
      </c>
      <c r="E31" s="87" t="s">
        <v>9</v>
      </c>
      <c r="F31" s="90">
        <v>30</v>
      </c>
      <c r="G31" s="97" t="str">
        <f>IF('Search by Element of Practice'!$B$7='Updated Double Entry - Mastery'!$A31,'Updated Double Entry - Mastery'!$F31,"")</f>
        <v/>
      </c>
      <c r="H31" s="87">
        <f>IFERROR(SMALL($G$2:$G$228,ROWS($F$2:F31)),"")</f>
        <v>119</v>
      </c>
      <c r="I31" s="87"/>
    </row>
    <row r="32" spans="1:9" ht="73" thickBot="1" x14ac:dyDescent="0.4">
      <c r="A32" s="87" t="s">
        <v>10</v>
      </c>
      <c r="B32" s="99" t="s">
        <v>16</v>
      </c>
      <c r="C32" s="87" t="s">
        <v>5</v>
      </c>
      <c r="D32" s="92" t="s">
        <v>49</v>
      </c>
      <c r="E32" s="87" t="s">
        <v>8</v>
      </c>
      <c r="F32" s="90">
        <v>31</v>
      </c>
      <c r="G32" s="97" t="str">
        <f>IF('Search by Element of Practice'!$B$7='Updated Double Entry - Mastery'!$A32,'Updated Double Entry - Mastery'!$F32,"")</f>
        <v/>
      </c>
      <c r="H32" s="87">
        <f>IFERROR(SMALL($G$2:$G$228,ROWS($F$2:F32)),"")</f>
        <v>121</v>
      </c>
      <c r="I32" s="87"/>
    </row>
    <row r="33" spans="1:9" ht="73" thickBot="1" x14ac:dyDescent="0.4">
      <c r="A33" s="87" t="s">
        <v>11</v>
      </c>
      <c r="B33" s="99" t="s">
        <v>16</v>
      </c>
      <c r="C33" s="87" t="s">
        <v>5</v>
      </c>
      <c r="D33" s="92" t="s">
        <v>74</v>
      </c>
      <c r="E33" s="87" t="s">
        <v>6</v>
      </c>
      <c r="F33" s="90">
        <v>32</v>
      </c>
      <c r="G33" s="97" t="str">
        <f>IF('Search by Element of Practice'!$B$7='Updated Double Entry - Mastery'!$A33,'Updated Double Entry - Mastery'!$F33,"")</f>
        <v/>
      </c>
      <c r="H33" s="87">
        <f>IFERROR(SMALL($G$2:$G$228,ROWS($F$2:F33)),"")</f>
        <v>125</v>
      </c>
      <c r="I33" s="87"/>
    </row>
    <row r="34" spans="1:9" ht="102" thickBot="1" x14ac:dyDescent="0.4">
      <c r="A34" s="87" t="s">
        <v>7</v>
      </c>
      <c r="B34" s="99" t="s">
        <v>16</v>
      </c>
      <c r="C34" s="87" t="s">
        <v>5</v>
      </c>
      <c r="D34" s="92" t="s">
        <v>47</v>
      </c>
      <c r="E34" s="87" t="s">
        <v>6</v>
      </c>
      <c r="F34" s="90">
        <v>33</v>
      </c>
      <c r="G34" s="97" t="str">
        <f>IF('Search by Element of Practice'!$B$7='Updated Double Entry - Mastery'!$A34,'Updated Double Entry - Mastery'!$F34,"")</f>
        <v/>
      </c>
      <c r="H34" s="87">
        <f>IFERROR(SMALL($G$2:$G$228,ROWS($F$2:F34)),"")</f>
        <v>132</v>
      </c>
      <c r="I34" s="87"/>
    </row>
    <row r="35" spans="1:9" ht="58.5" thickBot="1" x14ac:dyDescent="0.4">
      <c r="A35" s="87" t="s">
        <v>10</v>
      </c>
      <c r="B35" s="99" t="s">
        <v>16</v>
      </c>
      <c r="C35" s="87" t="s">
        <v>5</v>
      </c>
      <c r="D35" s="92" t="s">
        <v>75</v>
      </c>
      <c r="E35" s="87" t="s">
        <v>12</v>
      </c>
      <c r="F35" s="90">
        <v>34</v>
      </c>
      <c r="G35" s="97" t="str">
        <f>IF('Search by Element of Practice'!$B$7='Updated Double Entry - Mastery'!$A35,'Updated Double Entry - Mastery'!$F35,"")</f>
        <v/>
      </c>
      <c r="H35" s="87">
        <f>IFERROR(SMALL($G$2:$G$228,ROWS($F$2:F35)),"")</f>
        <v>136</v>
      </c>
      <c r="I35" s="87"/>
    </row>
    <row r="36" spans="1:9" ht="73" thickBot="1" x14ac:dyDescent="0.4">
      <c r="A36" s="87" t="s">
        <v>8</v>
      </c>
      <c r="B36" s="100" t="s">
        <v>16</v>
      </c>
      <c r="C36" s="93" t="s">
        <v>5</v>
      </c>
      <c r="D36" s="93" t="s">
        <v>127</v>
      </c>
      <c r="E36" s="87" t="s">
        <v>6</v>
      </c>
      <c r="F36" s="90">
        <v>35</v>
      </c>
      <c r="G36" s="97" t="str">
        <f>IF('Search by Element of Practice'!$B$7='Updated Double Entry - Mastery'!$A36,'Updated Double Entry - Mastery'!$F36,"")</f>
        <v/>
      </c>
      <c r="H36" s="87">
        <f>IFERROR(SMALL($G$2:$G$228,ROWS($F$2:F36)),"")</f>
        <v>141</v>
      </c>
      <c r="I36" s="87"/>
    </row>
    <row r="37" spans="1:9" ht="73" thickBot="1" x14ac:dyDescent="0.4">
      <c r="A37" s="87" t="s">
        <v>8</v>
      </c>
      <c r="B37" s="100" t="s">
        <v>16</v>
      </c>
      <c r="C37" s="93" t="s">
        <v>5</v>
      </c>
      <c r="D37" s="93" t="s">
        <v>128</v>
      </c>
      <c r="E37" s="87" t="s">
        <v>6</v>
      </c>
      <c r="F37" s="90">
        <v>36</v>
      </c>
      <c r="G37" s="97" t="str">
        <f>IF('Search by Element of Practice'!$B$7='Updated Double Entry - Mastery'!$A37,'Updated Double Entry - Mastery'!$F37,"")</f>
        <v/>
      </c>
      <c r="H37" s="87">
        <f>IFERROR(SMALL($G$2:$G$228,ROWS($F$2:F37)),"")</f>
        <v>142</v>
      </c>
      <c r="I37" s="87"/>
    </row>
    <row r="38" spans="1:9" ht="73" thickBot="1" x14ac:dyDescent="0.4">
      <c r="A38" s="87" t="s">
        <v>10</v>
      </c>
      <c r="B38" s="100" t="s">
        <v>16</v>
      </c>
      <c r="C38" s="93" t="s">
        <v>17</v>
      </c>
      <c r="D38" s="93" t="s">
        <v>23</v>
      </c>
      <c r="E38" s="87" t="s">
        <v>6</v>
      </c>
      <c r="F38" s="90">
        <v>37</v>
      </c>
      <c r="G38" s="97" t="str">
        <f>IF('Search by Element of Practice'!$B$7='Updated Double Entry - Mastery'!$A38,'Updated Double Entry - Mastery'!$F38,"")</f>
        <v/>
      </c>
      <c r="H38" s="87">
        <f>IFERROR(SMALL($G$2:$G$228,ROWS($F$2:F38)),"")</f>
        <v>145</v>
      </c>
      <c r="I38" s="87"/>
    </row>
    <row r="39" spans="1:9" ht="73" thickBot="1" x14ac:dyDescent="0.4">
      <c r="A39" s="87" t="s">
        <v>8</v>
      </c>
      <c r="B39" s="100" t="s">
        <v>16</v>
      </c>
      <c r="C39" s="93" t="s">
        <v>17</v>
      </c>
      <c r="D39" s="93" t="s">
        <v>129</v>
      </c>
      <c r="E39" s="87" t="s">
        <v>11</v>
      </c>
      <c r="F39" s="90">
        <v>38</v>
      </c>
      <c r="G39" s="97" t="str">
        <f>IF('Search by Element of Practice'!$B$7='Updated Double Entry - Mastery'!$A39,'Updated Double Entry - Mastery'!$F39,"")</f>
        <v/>
      </c>
      <c r="H39" s="87">
        <f>IFERROR(SMALL($G$2:$G$228,ROWS($F$2:F39)),"")</f>
        <v>147</v>
      </c>
      <c r="I39" s="87"/>
    </row>
    <row r="40" spans="1:9" ht="116.5" thickBot="1" x14ac:dyDescent="0.4">
      <c r="A40" s="87" t="s">
        <v>6</v>
      </c>
      <c r="B40" s="99">
        <v>1</v>
      </c>
      <c r="C40" s="87" t="s">
        <v>5</v>
      </c>
      <c r="D40" s="91" t="s">
        <v>118</v>
      </c>
      <c r="E40" s="87" t="s">
        <v>7</v>
      </c>
      <c r="F40" s="90">
        <v>39</v>
      </c>
      <c r="G40" s="97">
        <f>IF('Search by Element of Practice'!$B$7='Updated Double Entry - Mastery'!$A40,'Updated Double Entry - Mastery'!$F40,"")</f>
        <v>39</v>
      </c>
      <c r="H40" s="87">
        <f>IFERROR(SMALL($G$2:$G$228,ROWS($F$2:F40)),"")</f>
        <v>164</v>
      </c>
      <c r="I40" s="87"/>
    </row>
    <row r="41" spans="1:9" ht="102" thickBot="1" x14ac:dyDescent="0.4">
      <c r="A41" s="87" t="s">
        <v>7</v>
      </c>
      <c r="B41" s="99">
        <v>1</v>
      </c>
      <c r="C41" s="87" t="s">
        <v>17</v>
      </c>
      <c r="D41" s="92" t="s">
        <v>18</v>
      </c>
      <c r="E41" s="87" t="s">
        <v>10</v>
      </c>
      <c r="F41" s="90">
        <v>40</v>
      </c>
      <c r="G41" s="97" t="str">
        <f>IF('Search by Element of Practice'!$B$7='Updated Double Entry - Mastery'!$A41,'Updated Double Entry - Mastery'!$F41,"")</f>
        <v/>
      </c>
      <c r="H41" s="87">
        <f>IFERROR(SMALL($G$2:$G$228,ROWS($F$2:F41)),"")</f>
        <v>165</v>
      </c>
      <c r="I41" s="87"/>
    </row>
    <row r="42" spans="1:9" ht="116.5" thickBot="1" x14ac:dyDescent="0.4">
      <c r="A42" s="87" t="s">
        <v>7</v>
      </c>
      <c r="B42" s="99">
        <v>1</v>
      </c>
      <c r="C42" s="87" t="s">
        <v>5</v>
      </c>
      <c r="D42" s="91" t="s">
        <v>118</v>
      </c>
      <c r="E42" s="87" t="s">
        <v>6</v>
      </c>
      <c r="F42" s="90">
        <v>41</v>
      </c>
      <c r="G42" s="97" t="str">
        <f>IF('Search by Element of Practice'!$B$7='Updated Double Entry - Mastery'!$A42,'Updated Double Entry - Mastery'!$F42,"")</f>
        <v/>
      </c>
      <c r="H42" s="87">
        <f>IFERROR(SMALL($G$2:$G$228,ROWS($F$2:F42)),"")</f>
        <v>179</v>
      </c>
      <c r="I42" s="87"/>
    </row>
    <row r="43" spans="1:9" ht="102" thickBot="1" x14ac:dyDescent="0.4">
      <c r="A43" s="87" t="s">
        <v>10</v>
      </c>
      <c r="B43" s="99">
        <v>1</v>
      </c>
      <c r="C43" s="87" t="s">
        <v>17</v>
      </c>
      <c r="D43" s="92" t="s">
        <v>18</v>
      </c>
      <c r="E43" s="87" t="s">
        <v>7</v>
      </c>
      <c r="F43" s="90">
        <v>42</v>
      </c>
      <c r="G43" s="97" t="str">
        <f>IF('Search by Element of Practice'!$B$7='Updated Double Entry - Mastery'!$A43,'Updated Double Entry - Mastery'!$F43,"")</f>
        <v/>
      </c>
      <c r="H43" s="87">
        <f>IFERROR(SMALL($G$2:$G$228,ROWS($F$2:F43)),"")</f>
        <v>183</v>
      </c>
      <c r="I43" s="87"/>
    </row>
    <row r="44" spans="1:9" ht="102" thickBot="1" x14ac:dyDescent="0.4">
      <c r="A44" s="87" t="s">
        <v>7</v>
      </c>
      <c r="B44" s="99">
        <v>2</v>
      </c>
      <c r="C44" s="87" t="s">
        <v>17</v>
      </c>
      <c r="D44" s="92" t="s">
        <v>53</v>
      </c>
      <c r="E44" s="87" t="s">
        <v>11</v>
      </c>
      <c r="F44" s="90">
        <v>43</v>
      </c>
      <c r="G44" s="97" t="str">
        <f>IF('Search by Element of Practice'!$B$7='Updated Double Entry - Mastery'!$A44,'Updated Double Entry - Mastery'!$F44,"")</f>
        <v/>
      </c>
      <c r="H44" s="87">
        <f>IFERROR(SMALL($G$2:$G$228,ROWS($F$2:F44)),"")</f>
        <v>186</v>
      </c>
      <c r="I44" s="87"/>
    </row>
    <row r="45" spans="1:9" ht="73" thickBot="1" x14ac:dyDescent="0.4">
      <c r="A45" s="87" t="s">
        <v>6</v>
      </c>
      <c r="B45" s="99">
        <v>2</v>
      </c>
      <c r="C45" s="87" t="s">
        <v>17</v>
      </c>
      <c r="D45" s="92" t="s">
        <v>78</v>
      </c>
      <c r="E45" s="87" t="s">
        <v>9</v>
      </c>
      <c r="F45" s="90">
        <v>44</v>
      </c>
      <c r="G45" s="97">
        <f>IF('Search by Element of Practice'!$B$7='Updated Double Entry - Mastery'!$A45,'Updated Double Entry - Mastery'!$F45,"")</f>
        <v>44</v>
      </c>
      <c r="H45" s="87">
        <f>IFERROR(SMALL($G$2:$G$228,ROWS($F$2:F45)),"")</f>
        <v>187</v>
      </c>
      <c r="I45" s="87"/>
    </row>
    <row r="46" spans="1:9" ht="73" thickBot="1" x14ac:dyDescent="0.4">
      <c r="A46" s="87" t="s">
        <v>8</v>
      </c>
      <c r="B46" s="99">
        <v>2</v>
      </c>
      <c r="C46" s="87" t="s">
        <v>17</v>
      </c>
      <c r="D46" s="92" t="s">
        <v>52</v>
      </c>
      <c r="E46" s="87" t="s">
        <v>11</v>
      </c>
      <c r="F46" s="90">
        <v>45</v>
      </c>
      <c r="G46" s="97" t="str">
        <f>IF('Search by Element of Practice'!$B$7='Updated Double Entry - Mastery'!$A46,'Updated Double Entry - Mastery'!$F46,"")</f>
        <v/>
      </c>
      <c r="H46" s="87">
        <f>IFERROR(SMALL($G$2:$G$228,ROWS($F$2:F46)),"")</f>
        <v>198</v>
      </c>
      <c r="I46" s="87"/>
    </row>
    <row r="47" spans="1:9" ht="73" thickBot="1" x14ac:dyDescent="0.4">
      <c r="A47" s="87" t="s">
        <v>8</v>
      </c>
      <c r="B47" s="99">
        <v>2</v>
      </c>
      <c r="C47" s="87" t="s">
        <v>17</v>
      </c>
      <c r="D47" s="92" t="s">
        <v>79</v>
      </c>
      <c r="E47" s="87" t="s">
        <v>10</v>
      </c>
      <c r="F47" s="90">
        <v>46</v>
      </c>
      <c r="G47" s="97" t="str">
        <f>IF('Search by Element of Practice'!$B$7='Updated Double Entry - Mastery'!$A47,'Updated Double Entry - Mastery'!$F47,"")</f>
        <v/>
      </c>
      <c r="H47" s="87">
        <f>IFERROR(SMALL($G$2:$G$228,ROWS($F$2:F47)),"")</f>
        <v>199</v>
      </c>
      <c r="I47" s="87"/>
    </row>
    <row r="48" spans="1:9" ht="131" thickBot="1" x14ac:dyDescent="0.4">
      <c r="A48" s="87" t="s">
        <v>7</v>
      </c>
      <c r="B48" s="99">
        <v>2</v>
      </c>
      <c r="C48" s="87" t="s">
        <v>5</v>
      </c>
      <c r="D48" s="92" t="s">
        <v>39</v>
      </c>
      <c r="E48" s="87" t="s">
        <v>8</v>
      </c>
      <c r="F48" s="90">
        <v>47</v>
      </c>
      <c r="G48" s="97" t="str">
        <f>IF('Search by Element of Practice'!$B$7='Updated Double Entry - Mastery'!$A48,'Updated Double Entry - Mastery'!$F48,"")</f>
        <v/>
      </c>
      <c r="H48" s="87">
        <f>IFERROR(SMALL($G$2:$G$228,ROWS($F$2:F48)),"")</f>
        <v>200</v>
      </c>
      <c r="I48" s="87"/>
    </row>
    <row r="49" spans="1:9" ht="131" thickBot="1" x14ac:dyDescent="0.4">
      <c r="A49" s="87" t="s">
        <v>7</v>
      </c>
      <c r="B49" s="99">
        <v>2</v>
      </c>
      <c r="C49" s="87" t="s">
        <v>5</v>
      </c>
      <c r="D49" s="92" t="s">
        <v>68</v>
      </c>
      <c r="E49" s="87" t="s">
        <v>8</v>
      </c>
      <c r="F49" s="90">
        <v>48</v>
      </c>
      <c r="G49" s="97" t="str">
        <f>IF('Search by Element of Practice'!$B$7='Updated Double Entry - Mastery'!$A49,'Updated Double Entry - Mastery'!$F49,"")</f>
        <v/>
      </c>
      <c r="H49" s="87">
        <f>IFERROR(SMALL($G$2:$G$228,ROWS($F$2:F49)),"")</f>
        <v>205</v>
      </c>
      <c r="I49" s="87"/>
    </row>
    <row r="50" spans="1:9" ht="73" thickBot="1" x14ac:dyDescent="0.4">
      <c r="A50" s="91" t="s">
        <v>8</v>
      </c>
      <c r="B50" s="101">
        <v>2</v>
      </c>
      <c r="C50" s="91" t="s">
        <v>17</v>
      </c>
      <c r="D50" s="91" t="s">
        <v>115</v>
      </c>
      <c r="E50" s="91" t="s">
        <v>10</v>
      </c>
      <c r="F50" s="90">
        <v>49</v>
      </c>
      <c r="G50" s="97" t="str">
        <f>IF('Search by Element of Practice'!$B$7='Updated Double Entry - Mastery'!$A50,'Updated Double Entry - Mastery'!$F50,"")</f>
        <v/>
      </c>
      <c r="H50" s="87">
        <f>IFERROR(SMALL($G$2:$G$228,ROWS($F$2:F50)),"")</f>
        <v>214</v>
      </c>
      <c r="I50" s="87"/>
    </row>
    <row r="51" spans="1:9" ht="73" thickBot="1" x14ac:dyDescent="0.4">
      <c r="A51" s="91" t="s">
        <v>6</v>
      </c>
      <c r="B51" s="101">
        <v>2</v>
      </c>
      <c r="C51" s="91" t="s">
        <v>17</v>
      </c>
      <c r="D51" s="91" t="s">
        <v>116</v>
      </c>
      <c r="E51" s="91" t="s">
        <v>9</v>
      </c>
      <c r="F51" s="90">
        <v>50</v>
      </c>
      <c r="G51" s="97">
        <f>IF('Search by Element of Practice'!$B$7='Updated Double Entry - Mastery'!$A51,'Updated Double Entry - Mastery'!$F51,"")</f>
        <v>50</v>
      </c>
      <c r="H51" s="87">
        <f>IFERROR(SMALL($G$2:$G$228,ROWS($F$2:F51)),"")</f>
        <v>228</v>
      </c>
      <c r="I51" s="87"/>
    </row>
    <row r="52" spans="1:9" ht="102" thickBot="1" x14ac:dyDescent="0.4">
      <c r="A52" s="87" t="s">
        <v>11</v>
      </c>
      <c r="B52" s="99">
        <v>2</v>
      </c>
      <c r="C52" s="87" t="s">
        <v>17</v>
      </c>
      <c r="D52" s="92" t="s">
        <v>53</v>
      </c>
      <c r="E52" s="87" t="s">
        <v>7</v>
      </c>
      <c r="F52" s="90">
        <f>(F51+1)</f>
        <v>51</v>
      </c>
      <c r="G52" s="97" t="str">
        <f>IF('Search by Element of Practice'!$B$7='Updated Double Entry - Mastery'!$A52,'Updated Double Entry - Mastery'!$F52,"")</f>
        <v/>
      </c>
      <c r="H52" s="87" t="str">
        <f>IFERROR(SMALL($G$2:$G$228,ROWS($F$2:F52)),"")</f>
        <v/>
      </c>
      <c r="I52" s="87"/>
    </row>
    <row r="53" spans="1:9" ht="73" thickBot="1" x14ac:dyDescent="0.4">
      <c r="A53" s="87" t="s">
        <v>9</v>
      </c>
      <c r="B53" s="99">
        <v>2</v>
      </c>
      <c r="C53" s="87" t="s">
        <v>17</v>
      </c>
      <c r="D53" s="92" t="s">
        <v>78</v>
      </c>
      <c r="E53" s="87" t="s">
        <v>6</v>
      </c>
      <c r="F53" s="90">
        <f t="shared" ref="F53:F116" si="0">(F52+1)</f>
        <v>52</v>
      </c>
      <c r="G53" s="97" t="str">
        <f>IF('Search by Element of Practice'!$B$7='Updated Double Entry - Mastery'!$A53,'Updated Double Entry - Mastery'!$F53,"")</f>
        <v/>
      </c>
      <c r="H53" s="87" t="str">
        <f>IFERROR(SMALL($G$2:$G$228,ROWS($F$2:F53)),"")</f>
        <v/>
      </c>
      <c r="I53" s="87"/>
    </row>
    <row r="54" spans="1:9" ht="73" thickBot="1" x14ac:dyDescent="0.4">
      <c r="A54" s="87" t="s">
        <v>11</v>
      </c>
      <c r="B54" s="99">
        <v>2</v>
      </c>
      <c r="C54" s="87" t="s">
        <v>17</v>
      </c>
      <c r="D54" s="92" t="s">
        <v>52</v>
      </c>
      <c r="E54" s="87" t="s">
        <v>8</v>
      </c>
      <c r="F54" s="90">
        <f t="shared" si="0"/>
        <v>53</v>
      </c>
      <c r="G54" s="97" t="str">
        <f>IF('Search by Element of Practice'!$B$7='Updated Double Entry - Mastery'!$A54,'Updated Double Entry - Mastery'!$F54,"")</f>
        <v/>
      </c>
      <c r="H54" s="87" t="str">
        <f>IFERROR(SMALL($G$2:$G$228,ROWS($F$2:F54)),"")</f>
        <v/>
      </c>
      <c r="I54" s="87"/>
    </row>
    <row r="55" spans="1:9" ht="73" thickBot="1" x14ac:dyDescent="0.4">
      <c r="A55" s="87" t="s">
        <v>10</v>
      </c>
      <c r="B55" s="99">
        <v>2</v>
      </c>
      <c r="C55" s="87" t="s">
        <v>17</v>
      </c>
      <c r="D55" s="92" t="s">
        <v>79</v>
      </c>
      <c r="E55" s="87" t="s">
        <v>8</v>
      </c>
      <c r="F55" s="90">
        <f t="shared" si="0"/>
        <v>54</v>
      </c>
      <c r="G55" s="97" t="str">
        <f>IF('Search by Element of Practice'!$B$7='Updated Double Entry - Mastery'!$A55,'Updated Double Entry - Mastery'!$F55,"")</f>
        <v/>
      </c>
      <c r="H55" s="87" t="str">
        <f>IFERROR(SMALL($G$2:$G$228,ROWS($F$2:F55)),"")</f>
        <v/>
      </c>
      <c r="I55" s="87"/>
    </row>
    <row r="56" spans="1:9" ht="131" thickBot="1" x14ac:dyDescent="0.4">
      <c r="A56" s="87" t="s">
        <v>8</v>
      </c>
      <c r="B56" s="99">
        <v>2</v>
      </c>
      <c r="C56" s="87" t="s">
        <v>5</v>
      </c>
      <c r="D56" s="92" t="s">
        <v>39</v>
      </c>
      <c r="E56" s="87" t="s">
        <v>7</v>
      </c>
      <c r="F56" s="90">
        <f t="shared" si="0"/>
        <v>55</v>
      </c>
      <c r="G56" s="97" t="str">
        <f>IF('Search by Element of Practice'!$B$7='Updated Double Entry - Mastery'!$A56,'Updated Double Entry - Mastery'!$F56,"")</f>
        <v/>
      </c>
      <c r="H56" s="87" t="str">
        <f>IFERROR(SMALL($G$2:$G$228,ROWS($F$2:F56)),"")</f>
        <v/>
      </c>
      <c r="I56" s="87"/>
    </row>
    <row r="57" spans="1:9" ht="131" thickBot="1" x14ac:dyDescent="0.4">
      <c r="A57" s="87" t="s">
        <v>8</v>
      </c>
      <c r="B57" s="99">
        <v>2</v>
      </c>
      <c r="C57" s="87" t="s">
        <v>5</v>
      </c>
      <c r="D57" s="92" t="s">
        <v>68</v>
      </c>
      <c r="E57" s="87" t="s">
        <v>7</v>
      </c>
      <c r="F57" s="90">
        <f t="shared" si="0"/>
        <v>56</v>
      </c>
      <c r="G57" s="97" t="str">
        <f>IF('Search by Element of Practice'!$B$7='Updated Double Entry - Mastery'!$A57,'Updated Double Entry - Mastery'!$F57,"")</f>
        <v/>
      </c>
      <c r="H57" s="87" t="str">
        <f>IFERROR(SMALL($G$2:$G$228,ROWS($F$2:F57)),"")</f>
        <v/>
      </c>
      <c r="I57" s="87"/>
    </row>
    <row r="58" spans="1:9" ht="73" thickBot="1" x14ac:dyDescent="0.4">
      <c r="A58" s="91" t="s">
        <v>10</v>
      </c>
      <c r="B58" s="101">
        <v>2</v>
      </c>
      <c r="C58" s="91" t="s">
        <v>17</v>
      </c>
      <c r="D58" s="91" t="s">
        <v>115</v>
      </c>
      <c r="E58" s="91" t="s">
        <v>8</v>
      </c>
      <c r="F58" s="90">
        <f t="shared" si="0"/>
        <v>57</v>
      </c>
      <c r="G58" s="97" t="str">
        <f>IF('Search by Element of Practice'!$B$7='Updated Double Entry - Mastery'!$A58,'Updated Double Entry - Mastery'!$F58,"")</f>
        <v/>
      </c>
      <c r="H58" s="87" t="str">
        <f>IFERROR(SMALL($G$2:$G$228,ROWS($F$2:F58)),"")</f>
        <v/>
      </c>
      <c r="I58" s="87"/>
    </row>
    <row r="59" spans="1:9" ht="73" thickBot="1" x14ac:dyDescent="0.4">
      <c r="A59" s="91" t="s">
        <v>9</v>
      </c>
      <c r="B59" s="101">
        <v>2</v>
      </c>
      <c r="C59" s="91" t="s">
        <v>17</v>
      </c>
      <c r="D59" s="91" t="s">
        <v>116</v>
      </c>
      <c r="E59" s="91" t="s">
        <v>6</v>
      </c>
      <c r="F59" s="90">
        <f t="shared" si="0"/>
        <v>58</v>
      </c>
      <c r="G59" s="97" t="str">
        <f>IF('Search by Element of Practice'!$B$7='Updated Double Entry - Mastery'!$A59,'Updated Double Entry - Mastery'!$F59,"")</f>
        <v/>
      </c>
      <c r="H59" s="87" t="str">
        <f>IFERROR(SMALL($G$2:$G$228,ROWS($F$2:F59)),"")</f>
        <v/>
      </c>
      <c r="I59" s="87"/>
    </row>
    <row r="60" spans="1:9" ht="58.5" thickBot="1" x14ac:dyDescent="0.4">
      <c r="A60" s="87" t="s">
        <v>10</v>
      </c>
      <c r="B60" s="99">
        <v>3</v>
      </c>
      <c r="C60" s="87" t="s">
        <v>17</v>
      </c>
      <c r="D60" s="92" t="s">
        <v>19</v>
      </c>
      <c r="E60" s="87" t="s">
        <v>9</v>
      </c>
      <c r="F60" s="90">
        <f t="shared" si="0"/>
        <v>59</v>
      </c>
      <c r="G60" s="97" t="str">
        <f>IF('Search by Element of Practice'!$B$7='Updated Double Entry - Mastery'!$A60,'Updated Double Entry - Mastery'!$F60,"")</f>
        <v/>
      </c>
      <c r="H60" s="87" t="str">
        <f>IFERROR(SMALL($G$2:$G$228,ROWS($F$2:F60)),"")</f>
        <v/>
      </c>
      <c r="I60" s="87"/>
    </row>
    <row r="61" spans="1:9" ht="73" thickBot="1" x14ac:dyDescent="0.4">
      <c r="A61" s="87" t="s">
        <v>6</v>
      </c>
      <c r="B61" s="99">
        <v>3</v>
      </c>
      <c r="C61" s="87" t="s">
        <v>17</v>
      </c>
      <c r="D61" s="92" t="s">
        <v>20</v>
      </c>
      <c r="E61" s="87" t="s">
        <v>8</v>
      </c>
      <c r="F61" s="90">
        <f t="shared" si="0"/>
        <v>60</v>
      </c>
      <c r="G61" s="97">
        <f>IF('Search by Element of Practice'!$B$7='Updated Double Entry - Mastery'!$A61,'Updated Double Entry - Mastery'!$F61,"")</f>
        <v>60</v>
      </c>
      <c r="H61" s="87" t="str">
        <f>IFERROR(SMALL($G$2:$G$228,ROWS($F$2:F61)),"")</f>
        <v/>
      </c>
      <c r="I61" s="87"/>
    </row>
    <row r="62" spans="1:9" ht="73" thickBot="1" x14ac:dyDescent="0.4">
      <c r="A62" s="87" t="s">
        <v>11</v>
      </c>
      <c r="B62" s="99">
        <v>3</v>
      </c>
      <c r="C62" s="87" t="s">
        <v>17</v>
      </c>
      <c r="D62" s="92" t="s">
        <v>54</v>
      </c>
      <c r="E62" s="87" t="s">
        <v>6</v>
      </c>
      <c r="F62" s="90">
        <f t="shared" si="0"/>
        <v>61</v>
      </c>
      <c r="G62" s="97" t="str">
        <f>IF('Search by Element of Practice'!$B$7='Updated Double Entry - Mastery'!$A62,'Updated Double Entry - Mastery'!$F62,"")</f>
        <v/>
      </c>
      <c r="H62" s="87" t="str">
        <f>IFERROR(SMALL($G$2:$G$228,ROWS($F$2:F62)),"")</f>
        <v/>
      </c>
      <c r="I62" s="87"/>
    </row>
    <row r="63" spans="1:9" ht="102" thickBot="1" x14ac:dyDescent="0.4">
      <c r="A63" s="87" t="s">
        <v>9</v>
      </c>
      <c r="B63" s="99">
        <v>3</v>
      </c>
      <c r="C63" s="87" t="s">
        <v>17</v>
      </c>
      <c r="D63" s="92" t="s">
        <v>80</v>
      </c>
      <c r="E63" s="87" t="s">
        <v>7</v>
      </c>
      <c r="F63" s="90">
        <f t="shared" si="0"/>
        <v>62</v>
      </c>
      <c r="G63" s="97" t="str">
        <f>IF('Search by Element of Practice'!$B$7='Updated Double Entry - Mastery'!$A63,'Updated Double Entry - Mastery'!$F63,"")</f>
        <v/>
      </c>
      <c r="H63" s="87" t="str">
        <f>IFERROR(SMALL($G$2:$G$228,ROWS($F$2:F63)),"")</f>
        <v/>
      </c>
      <c r="I63" s="87"/>
    </row>
    <row r="64" spans="1:9" ht="102" thickBot="1" x14ac:dyDescent="0.4">
      <c r="A64" s="87" t="s">
        <v>7</v>
      </c>
      <c r="B64" s="99">
        <v>3</v>
      </c>
      <c r="C64" s="87" t="s">
        <v>5</v>
      </c>
      <c r="D64" s="92" t="s">
        <v>40</v>
      </c>
      <c r="E64" s="87" t="s">
        <v>8</v>
      </c>
      <c r="F64" s="90">
        <f t="shared" si="0"/>
        <v>63</v>
      </c>
      <c r="G64" s="97" t="str">
        <f>IF('Search by Element of Practice'!$B$7='Updated Double Entry - Mastery'!$A64,'Updated Double Entry - Mastery'!$F64,"")</f>
        <v/>
      </c>
      <c r="H64" s="87" t="str">
        <f>IFERROR(SMALL($G$2:$G$228,ROWS($F$2:F64)),"")</f>
        <v/>
      </c>
      <c r="I64" s="87"/>
    </row>
    <row r="65" spans="1:9" ht="102" thickBot="1" x14ac:dyDescent="0.4">
      <c r="A65" s="87" t="s">
        <v>7</v>
      </c>
      <c r="B65" s="99">
        <v>3</v>
      </c>
      <c r="C65" s="87" t="s">
        <v>5</v>
      </c>
      <c r="D65" s="92" t="s">
        <v>98</v>
      </c>
      <c r="E65" s="87" t="s">
        <v>8</v>
      </c>
      <c r="F65" s="90">
        <f t="shared" si="0"/>
        <v>64</v>
      </c>
      <c r="G65" s="97" t="str">
        <f>IF('Search by Element of Practice'!$B$7='Updated Double Entry - Mastery'!$A65,'Updated Double Entry - Mastery'!$F65,"")</f>
        <v/>
      </c>
      <c r="H65" s="87" t="str">
        <f>IFERROR(SMALL($G$2:$G$228,ROWS($F$2:F65)),"")</f>
        <v/>
      </c>
      <c r="I65" s="87"/>
    </row>
    <row r="66" spans="1:9" ht="102" thickBot="1" x14ac:dyDescent="0.4">
      <c r="A66" s="87" t="s">
        <v>7</v>
      </c>
      <c r="B66" s="99">
        <v>3</v>
      </c>
      <c r="C66" s="87" t="s">
        <v>5</v>
      </c>
      <c r="D66" s="92" t="s">
        <v>97</v>
      </c>
      <c r="E66" s="87" t="s">
        <v>9</v>
      </c>
      <c r="F66" s="90">
        <f t="shared" si="0"/>
        <v>65</v>
      </c>
      <c r="G66" s="97" t="str">
        <f>IF('Search by Element of Practice'!$B$7='Updated Double Entry - Mastery'!$A66,'Updated Double Entry - Mastery'!$F66,"")</f>
        <v/>
      </c>
      <c r="H66" s="87" t="str">
        <f>IFERROR(SMALL($G$2:$G$228,ROWS($F$2:F66)),"")</f>
        <v/>
      </c>
      <c r="I66" s="87"/>
    </row>
    <row r="67" spans="1:9" ht="58.5" thickBot="1" x14ac:dyDescent="0.4">
      <c r="A67" s="87" t="s">
        <v>9</v>
      </c>
      <c r="B67" s="99">
        <v>3</v>
      </c>
      <c r="C67" s="87" t="s">
        <v>17</v>
      </c>
      <c r="D67" s="92" t="s">
        <v>19</v>
      </c>
      <c r="E67" s="87" t="s">
        <v>10</v>
      </c>
      <c r="F67" s="90">
        <f t="shared" si="0"/>
        <v>66</v>
      </c>
      <c r="G67" s="97" t="str">
        <f>IF('Search by Element of Practice'!$B$7='Updated Double Entry - Mastery'!$A67,'Updated Double Entry - Mastery'!$F67,"")</f>
        <v/>
      </c>
      <c r="H67" s="87" t="str">
        <f>IFERROR(SMALL($G$2:$G$228,ROWS($F$2:F67)),"")</f>
        <v/>
      </c>
      <c r="I67" s="87"/>
    </row>
    <row r="68" spans="1:9" ht="73" thickBot="1" x14ac:dyDescent="0.4">
      <c r="A68" s="87" t="s">
        <v>8</v>
      </c>
      <c r="B68" s="99">
        <v>3</v>
      </c>
      <c r="C68" s="87" t="s">
        <v>17</v>
      </c>
      <c r="D68" s="92" t="s">
        <v>20</v>
      </c>
      <c r="E68" s="87" t="s">
        <v>6</v>
      </c>
      <c r="F68" s="90">
        <f t="shared" si="0"/>
        <v>67</v>
      </c>
      <c r="G68" s="97" t="str">
        <f>IF('Search by Element of Practice'!$B$7='Updated Double Entry - Mastery'!$A68,'Updated Double Entry - Mastery'!$F68,"")</f>
        <v/>
      </c>
      <c r="H68" s="87" t="str">
        <f>IFERROR(SMALL($G$2:$G$228,ROWS($F$2:F68)),"")</f>
        <v/>
      </c>
      <c r="I68" s="87"/>
    </row>
    <row r="69" spans="1:9" ht="73" thickBot="1" x14ac:dyDescent="0.4">
      <c r="A69" s="87" t="s">
        <v>6</v>
      </c>
      <c r="B69" s="99">
        <v>3</v>
      </c>
      <c r="C69" s="87" t="s">
        <v>17</v>
      </c>
      <c r="D69" s="92" t="s">
        <v>54</v>
      </c>
      <c r="E69" s="87" t="s">
        <v>11</v>
      </c>
      <c r="F69" s="90">
        <f t="shared" si="0"/>
        <v>68</v>
      </c>
      <c r="G69" s="97">
        <f>IF('Search by Element of Practice'!$B$7='Updated Double Entry - Mastery'!$A69,'Updated Double Entry - Mastery'!$F69,"")</f>
        <v>68</v>
      </c>
      <c r="H69" s="87" t="str">
        <f>IFERROR(SMALL($G$2:$G$228,ROWS($F$2:F69)),"")</f>
        <v/>
      </c>
      <c r="I69" s="87"/>
    </row>
    <row r="70" spans="1:9" ht="102" thickBot="1" x14ac:dyDescent="0.4">
      <c r="A70" s="87" t="s">
        <v>7</v>
      </c>
      <c r="B70" s="99">
        <v>3</v>
      </c>
      <c r="C70" s="87" t="s">
        <v>17</v>
      </c>
      <c r="D70" s="92" t="s">
        <v>80</v>
      </c>
      <c r="E70" s="87" t="s">
        <v>9</v>
      </c>
      <c r="F70" s="90">
        <f t="shared" si="0"/>
        <v>69</v>
      </c>
      <c r="G70" s="97" t="str">
        <f>IF('Search by Element of Practice'!$B$7='Updated Double Entry - Mastery'!$A70,'Updated Double Entry - Mastery'!$F70,"")</f>
        <v/>
      </c>
      <c r="H70" s="87" t="str">
        <f>IFERROR(SMALL($G$2:$G$228,ROWS($F$2:F70)),"")</f>
        <v/>
      </c>
      <c r="I70" s="87"/>
    </row>
    <row r="71" spans="1:9" ht="102" thickBot="1" x14ac:dyDescent="0.4">
      <c r="A71" s="87" t="s">
        <v>8</v>
      </c>
      <c r="B71" s="99">
        <v>3</v>
      </c>
      <c r="C71" s="87" t="s">
        <v>5</v>
      </c>
      <c r="D71" s="92" t="s">
        <v>40</v>
      </c>
      <c r="E71" s="87" t="s">
        <v>7</v>
      </c>
      <c r="F71" s="90">
        <f t="shared" si="0"/>
        <v>70</v>
      </c>
      <c r="G71" s="97" t="str">
        <f>IF('Search by Element of Practice'!$B$7='Updated Double Entry - Mastery'!$A71,'Updated Double Entry - Mastery'!$F71,"")</f>
        <v/>
      </c>
      <c r="H71" s="87" t="str">
        <f>IFERROR(SMALL($G$2:$G$228,ROWS($F$2:F71)),"")</f>
        <v/>
      </c>
      <c r="I71" s="87"/>
    </row>
    <row r="72" spans="1:9" ht="102" thickBot="1" x14ac:dyDescent="0.4">
      <c r="A72" s="87" t="s">
        <v>8</v>
      </c>
      <c r="B72" s="99">
        <v>3</v>
      </c>
      <c r="C72" s="87" t="s">
        <v>5</v>
      </c>
      <c r="D72" s="92" t="s">
        <v>98</v>
      </c>
      <c r="E72" s="87" t="s">
        <v>7</v>
      </c>
      <c r="F72" s="90">
        <f t="shared" si="0"/>
        <v>71</v>
      </c>
      <c r="G72" s="97" t="str">
        <f>IF('Search by Element of Practice'!$B$7='Updated Double Entry - Mastery'!$A72,'Updated Double Entry - Mastery'!$F72,"")</f>
        <v/>
      </c>
      <c r="H72" s="87" t="str">
        <f>IFERROR(SMALL($G$2:$G$228,ROWS($F$2:F72)),"")</f>
        <v/>
      </c>
      <c r="I72" s="87"/>
    </row>
    <row r="73" spans="1:9" ht="102" thickBot="1" x14ac:dyDescent="0.4">
      <c r="A73" s="87" t="s">
        <v>9</v>
      </c>
      <c r="B73" s="99">
        <v>3</v>
      </c>
      <c r="C73" s="87" t="s">
        <v>5</v>
      </c>
      <c r="D73" s="92" t="s">
        <v>97</v>
      </c>
      <c r="E73" s="87" t="s">
        <v>7</v>
      </c>
      <c r="F73" s="90">
        <f t="shared" si="0"/>
        <v>72</v>
      </c>
      <c r="G73" s="97" t="str">
        <f>IF('Search by Element of Practice'!$B$7='Updated Double Entry - Mastery'!$A73,'Updated Double Entry - Mastery'!$F73,"")</f>
        <v/>
      </c>
      <c r="H73" s="87" t="str">
        <f>IFERROR(SMALL($G$2:$G$228,ROWS($F$2:F73)),"")</f>
        <v/>
      </c>
      <c r="I73" s="87"/>
    </row>
    <row r="74" spans="1:9" ht="73" thickBot="1" x14ac:dyDescent="0.4">
      <c r="A74" s="87" t="s">
        <v>6</v>
      </c>
      <c r="B74" s="99">
        <v>4</v>
      </c>
      <c r="C74" s="87" t="s">
        <v>24</v>
      </c>
      <c r="D74" s="92" t="s">
        <v>26</v>
      </c>
      <c r="E74" s="87" t="s">
        <v>10</v>
      </c>
      <c r="F74" s="90">
        <f t="shared" si="0"/>
        <v>73</v>
      </c>
      <c r="G74" s="97">
        <f>IF('Search by Element of Practice'!$B$7='Updated Double Entry - Mastery'!$A74,'Updated Double Entry - Mastery'!$F74,"")</f>
        <v>73</v>
      </c>
      <c r="H74" s="87" t="str">
        <f>IFERROR(SMALL($G$2:$G$228,ROWS($F$2:F74)),"")</f>
        <v/>
      </c>
      <c r="I74" s="87"/>
    </row>
    <row r="75" spans="1:9" ht="58.5" thickBot="1" x14ac:dyDescent="0.4">
      <c r="A75" s="87" t="s">
        <v>12</v>
      </c>
      <c r="B75" s="99">
        <v>4</v>
      </c>
      <c r="C75" s="87" t="s">
        <v>24</v>
      </c>
      <c r="D75" s="92" t="s">
        <v>27</v>
      </c>
      <c r="E75" s="87" t="s">
        <v>11</v>
      </c>
      <c r="F75" s="90">
        <f t="shared" si="0"/>
        <v>74</v>
      </c>
      <c r="G75" s="97" t="str">
        <f>IF('Search by Element of Practice'!$B$7='Updated Double Entry - Mastery'!$A75,'Updated Double Entry - Mastery'!$F75,"")</f>
        <v/>
      </c>
      <c r="H75" s="87" t="str">
        <f>IFERROR(SMALL($G$2:$G$228,ROWS($F$2:F75)),"")</f>
        <v/>
      </c>
      <c r="I75" s="87"/>
    </row>
    <row r="76" spans="1:9" ht="102" thickBot="1" x14ac:dyDescent="0.4">
      <c r="A76" s="87" t="s">
        <v>6</v>
      </c>
      <c r="B76" s="99">
        <v>4</v>
      </c>
      <c r="C76" s="87" t="s">
        <v>24</v>
      </c>
      <c r="D76" s="92" t="s">
        <v>38</v>
      </c>
      <c r="E76" s="87" t="s">
        <v>7</v>
      </c>
      <c r="F76" s="90">
        <f t="shared" si="0"/>
        <v>75</v>
      </c>
      <c r="G76" s="97">
        <f>IF('Search by Element of Practice'!$B$7='Updated Double Entry - Mastery'!$A76,'Updated Double Entry - Mastery'!$F76,"")</f>
        <v>75</v>
      </c>
      <c r="H76" s="87" t="str">
        <f>IFERROR(SMALL($G$2:$G$228,ROWS($F$2:F229)),"")</f>
        <v/>
      </c>
      <c r="I76" s="87"/>
    </row>
    <row r="77" spans="1:9" ht="73" thickBot="1" x14ac:dyDescent="0.4">
      <c r="A77" s="87" t="s">
        <v>9</v>
      </c>
      <c r="B77" s="99">
        <v>4</v>
      </c>
      <c r="C77" s="87" t="s">
        <v>24</v>
      </c>
      <c r="D77" s="92" t="s">
        <v>28</v>
      </c>
      <c r="E77" s="87" t="s">
        <v>6</v>
      </c>
      <c r="F77" s="90">
        <f t="shared" si="0"/>
        <v>76</v>
      </c>
      <c r="G77" s="97" t="str">
        <f>IF('Search by Element of Practice'!$B$7='Updated Double Entry - Mastery'!$A77,'Updated Double Entry - Mastery'!$F77,"")</f>
        <v/>
      </c>
      <c r="H77" s="87" t="str">
        <f>IFERROR(SMALL($G$2:$G$228,ROWS($F$2:F77)),"")</f>
        <v/>
      </c>
      <c r="I77" s="87"/>
    </row>
    <row r="78" spans="1:9" ht="58.5" thickBot="1" x14ac:dyDescent="0.4">
      <c r="A78" s="87" t="s">
        <v>9</v>
      </c>
      <c r="B78" s="99">
        <v>4</v>
      </c>
      <c r="C78" s="87" t="s">
        <v>24</v>
      </c>
      <c r="D78" s="92" t="s">
        <v>25</v>
      </c>
      <c r="E78" s="87" t="s">
        <v>11</v>
      </c>
      <c r="F78" s="90">
        <f t="shared" si="0"/>
        <v>77</v>
      </c>
      <c r="G78" s="97" t="str">
        <f>IF('Search by Element of Practice'!$B$7='Updated Double Entry - Mastery'!$A78,'Updated Double Entry - Mastery'!$F78,"")</f>
        <v/>
      </c>
      <c r="H78" s="87" t="str">
        <f>IFERROR(SMALL($G$2:$G$228,ROWS($F$2:F229)),"")</f>
        <v/>
      </c>
      <c r="I78" s="87"/>
    </row>
    <row r="79" spans="1:9" ht="102" thickBot="1" x14ac:dyDescent="0.4">
      <c r="A79" s="87" t="s">
        <v>7</v>
      </c>
      <c r="B79" s="99">
        <v>4</v>
      </c>
      <c r="C79" s="87" t="s">
        <v>5</v>
      </c>
      <c r="D79" s="92" t="s">
        <v>99</v>
      </c>
      <c r="E79" s="87" t="s">
        <v>10</v>
      </c>
      <c r="F79" s="90">
        <f t="shared" si="0"/>
        <v>78</v>
      </c>
      <c r="G79" s="97" t="str">
        <f>IF('Search by Element of Practice'!$B$7='Updated Double Entry - Mastery'!$A79,'Updated Double Entry - Mastery'!$F79,"")</f>
        <v/>
      </c>
      <c r="H79" s="87" t="str">
        <f>IFERROR(SMALL($G$2:$G$228,ROWS($F$2:F79)),"")</f>
        <v/>
      </c>
      <c r="I79" s="87"/>
    </row>
    <row r="80" spans="1:9" ht="87.5" thickBot="1" x14ac:dyDescent="0.4">
      <c r="A80" s="87" t="s">
        <v>6</v>
      </c>
      <c r="B80" s="99">
        <v>4</v>
      </c>
      <c r="C80" s="87" t="s">
        <v>5</v>
      </c>
      <c r="D80" s="92" t="s">
        <v>105</v>
      </c>
      <c r="E80" s="87" t="s">
        <v>10</v>
      </c>
      <c r="F80" s="90">
        <f t="shared" si="0"/>
        <v>79</v>
      </c>
      <c r="G80" s="97">
        <f>IF('Search by Element of Practice'!$B$7='Updated Double Entry - Mastery'!$A80,'Updated Double Entry - Mastery'!$F80,"")</f>
        <v>79</v>
      </c>
      <c r="H80" s="87" t="str">
        <f>IFERROR(SMALL($G$2:$G$228,ROWS($F$2:F80)),"")</f>
        <v/>
      </c>
      <c r="I80" s="87"/>
    </row>
    <row r="81" spans="1:9" ht="73" thickBot="1" x14ac:dyDescent="0.4">
      <c r="A81" s="87" t="s">
        <v>10</v>
      </c>
      <c r="B81" s="99">
        <v>4</v>
      </c>
      <c r="C81" s="87" t="s">
        <v>24</v>
      </c>
      <c r="D81" s="92" t="s">
        <v>26</v>
      </c>
      <c r="E81" s="87" t="s">
        <v>6</v>
      </c>
      <c r="F81" s="90">
        <f t="shared" si="0"/>
        <v>80</v>
      </c>
      <c r="G81" s="97" t="str">
        <f>IF('Search by Element of Practice'!$B$7='Updated Double Entry - Mastery'!$A81,'Updated Double Entry - Mastery'!$F81,"")</f>
        <v/>
      </c>
      <c r="H81" s="87" t="str">
        <f>IFERROR(SMALL($G$2:$G$228,ROWS($F$2:F81)),"")</f>
        <v/>
      </c>
      <c r="I81" s="87"/>
    </row>
    <row r="82" spans="1:9" ht="58.5" thickBot="1" x14ac:dyDescent="0.4">
      <c r="A82" s="87" t="s">
        <v>11</v>
      </c>
      <c r="B82" s="99">
        <v>4</v>
      </c>
      <c r="C82" s="87" t="s">
        <v>24</v>
      </c>
      <c r="D82" s="92" t="s">
        <v>27</v>
      </c>
      <c r="E82" s="87" t="s">
        <v>12</v>
      </c>
      <c r="F82" s="90">
        <f t="shared" si="0"/>
        <v>81</v>
      </c>
      <c r="G82" s="97" t="str">
        <f>IF('Search by Element of Practice'!$B$7='Updated Double Entry - Mastery'!$A82,'Updated Double Entry - Mastery'!$F82,"")</f>
        <v/>
      </c>
      <c r="H82" s="87" t="str">
        <f>IFERROR(SMALL($G$2:$G$228,ROWS($F$2:F82)),"")</f>
        <v/>
      </c>
      <c r="I82" s="87"/>
    </row>
    <row r="83" spans="1:9" ht="102" thickBot="1" x14ac:dyDescent="0.4">
      <c r="A83" s="87" t="s">
        <v>7</v>
      </c>
      <c r="B83" s="99">
        <v>4</v>
      </c>
      <c r="C83" s="87" t="s">
        <v>24</v>
      </c>
      <c r="D83" s="92" t="s">
        <v>38</v>
      </c>
      <c r="E83" s="87" t="s">
        <v>6</v>
      </c>
      <c r="F83" s="90">
        <f t="shared" si="0"/>
        <v>82</v>
      </c>
      <c r="G83" s="97" t="str">
        <f>IF('Search by Element of Practice'!$B$7='Updated Double Entry - Mastery'!$A83,'Updated Double Entry - Mastery'!$F83,"")</f>
        <v/>
      </c>
      <c r="H83" s="87" t="str">
        <f>IFERROR(SMALL($G$2:$G$228,ROWS($F$2:F83)),"")</f>
        <v/>
      </c>
      <c r="I83" s="87"/>
    </row>
    <row r="84" spans="1:9" ht="73" thickBot="1" x14ac:dyDescent="0.4">
      <c r="A84" s="87" t="s">
        <v>6</v>
      </c>
      <c r="B84" s="99">
        <v>4</v>
      </c>
      <c r="C84" s="87" t="s">
        <v>24</v>
      </c>
      <c r="D84" s="92" t="s">
        <v>28</v>
      </c>
      <c r="E84" s="87" t="s">
        <v>9</v>
      </c>
      <c r="F84" s="90">
        <f t="shared" si="0"/>
        <v>83</v>
      </c>
      <c r="G84" s="97">
        <f>IF('Search by Element of Practice'!$B$7='Updated Double Entry - Mastery'!$A84,'Updated Double Entry - Mastery'!$F84,"")</f>
        <v>83</v>
      </c>
      <c r="H84" s="87" t="str">
        <f>IFERROR(SMALL($G$2:$G$228,ROWS($F$2:F84)),"")</f>
        <v/>
      </c>
      <c r="I84" s="87"/>
    </row>
    <row r="85" spans="1:9" ht="58.5" thickBot="1" x14ac:dyDescent="0.4">
      <c r="A85" s="87" t="s">
        <v>11</v>
      </c>
      <c r="B85" s="99">
        <v>4</v>
      </c>
      <c r="C85" s="87" t="s">
        <v>24</v>
      </c>
      <c r="D85" s="92" t="s">
        <v>25</v>
      </c>
      <c r="E85" s="87" t="s">
        <v>9</v>
      </c>
      <c r="F85" s="90">
        <f t="shared" si="0"/>
        <v>84</v>
      </c>
      <c r="G85" s="97" t="str">
        <f>IF('Search by Element of Practice'!$B$7='Updated Double Entry - Mastery'!$A85,'Updated Double Entry - Mastery'!$F85,"")</f>
        <v/>
      </c>
      <c r="H85" s="87" t="str">
        <f>IFERROR(SMALL($G$2:$G$228,ROWS($F$2:F85)),"")</f>
        <v/>
      </c>
      <c r="I85" s="87"/>
    </row>
    <row r="86" spans="1:9" ht="102" thickBot="1" x14ac:dyDescent="0.4">
      <c r="A86" s="87" t="s">
        <v>10</v>
      </c>
      <c r="B86" s="99">
        <v>4</v>
      </c>
      <c r="C86" s="87" t="s">
        <v>5</v>
      </c>
      <c r="D86" s="92" t="s">
        <v>99</v>
      </c>
      <c r="E86" s="87" t="s">
        <v>7</v>
      </c>
      <c r="F86" s="90">
        <f t="shared" si="0"/>
        <v>85</v>
      </c>
      <c r="G86" s="97" t="str">
        <f>IF('Search by Element of Practice'!$B$7='Updated Double Entry - Mastery'!$A86,'Updated Double Entry - Mastery'!$F86,"")</f>
        <v/>
      </c>
      <c r="H86" s="87" t="str">
        <f>IFERROR(SMALL($G$2:$G$228,ROWS($F$2:F86)),"")</f>
        <v/>
      </c>
      <c r="I86" s="87"/>
    </row>
    <row r="87" spans="1:9" ht="87.5" thickBot="1" x14ac:dyDescent="0.4">
      <c r="A87" s="87" t="s">
        <v>10</v>
      </c>
      <c r="B87" s="99">
        <v>4</v>
      </c>
      <c r="C87" s="87" t="s">
        <v>5</v>
      </c>
      <c r="D87" s="92" t="s">
        <v>105</v>
      </c>
      <c r="E87" s="87" t="s">
        <v>6</v>
      </c>
      <c r="F87" s="90">
        <f t="shared" si="0"/>
        <v>86</v>
      </c>
      <c r="G87" s="97" t="str">
        <f>IF('Search by Element of Practice'!$B$7='Updated Double Entry - Mastery'!$A87,'Updated Double Entry - Mastery'!$F87,"")</f>
        <v/>
      </c>
      <c r="H87" s="87" t="str">
        <f>IFERROR(SMALL($G$2:$G$228,ROWS($F$2:F87)),"")</f>
        <v/>
      </c>
      <c r="I87" s="87"/>
    </row>
    <row r="88" spans="1:9" ht="102" thickBot="1" x14ac:dyDescent="0.4">
      <c r="A88" s="87" t="s">
        <v>11</v>
      </c>
      <c r="B88" s="99">
        <v>5</v>
      </c>
      <c r="C88" s="87" t="s">
        <v>17</v>
      </c>
      <c r="D88" s="92" t="s">
        <v>55</v>
      </c>
      <c r="E88" s="87" t="s">
        <v>7</v>
      </c>
      <c r="F88" s="90">
        <f t="shared" si="0"/>
        <v>87</v>
      </c>
      <c r="G88" s="97" t="str">
        <f>IF('Search by Element of Practice'!$B$7='Updated Double Entry - Mastery'!$A88,'Updated Double Entry - Mastery'!$F88,"")</f>
        <v/>
      </c>
      <c r="H88" s="87" t="str">
        <f>IFERROR(SMALL($G$2:$G$228,ROWS($F$2:F88)),"")</f>
        <v/>
      </c>
      <c r="I88" s="87"/>
    </row>
    <row r="89" spans="1:9" ht="73" thickBot="1" x14ac:dyDescent="0.4">
      <c r="A89" s="87" t="s">
        <v>9</v>
      </c>
      <c r="B89" s="99">
        <v>5</v>
      </c>
      <c r="C89" s="87" t="s">
        <v>17</v>
      </c>
      <c r="D89" s="92" t="s">
        <v>81</v>
      </c>
      <c r="E89" s="87" t="s">
        <v>6</v>
      </c>
      <c r="F89" s="90">
        <f t="shared" si="0"/>
        <v>88</v>
      </c>
      <c r="G89" s="97" t="str">
        <f>IF('Search by Element of Practice'!$B$7='Updated Double Entry - Mastery'!$A89,'Updated Double Entry - Mastery'!$F89,"")</f>
        <v/>
      </c>
      <c r="H89" s="87" t="str">
        <f>IFERROR(SMALL($G$2:$G$228,ROWS($F$2:F89)),"")</f>
        <v/>
      </c>
      <c r="I89" s="87"/>
    </row>
    <row r="90" spans="1:9" ht="58.5" thickBot="1" x14ac:dyDescent="0.4">
      <c r="A90" s="87" t="s">
        <v>11</v>
      </c>
      <c r="B90" s="99">
        <v>5</v>
      </c>
      <c r="C90" s="87" t="s">
        <v>5</v>
      </c>
      <c r="D90" s="92" t="s">
        <v>41</v>
      </c>
      <c r="E90" s="87" t="s">
        <v>12</v>
      </c>
      <c r="F90" s="90">
        <f t="shared" si="0"/>
        <v>89</v>
      </c>
      <c r="G90" s="97" t="str">
        <f>IF('Search by Element of Practice'!$B$7='Updated Double Entry - Mastery'!$A90,'Updated Double Entry - Mastery'!$F90,"")</f>
        <v/>
      </c>
      <c r="H90" s="87" t="str">
        <f>IFERROR(SMALL($G$2:$G$228,ROWS($F$2:F90)),"")</f>
        <v/>
      </c>
      <c r="I90" s="87"/>
    </row>
    <row r="91" spans="1:9" ht="102" thickBot="1" x14ac:dyDescent="0.4">
      <c r="A91" s="87" t="s">
        <v>7</v>
      </c>
      <c r="B91" s="99">
        <v>5</v>
      </c>
      <c r="C91" s="87" t="s">
        <v>5</v>
      </c>
      <c r="D91" s="92" t="s">
        <v>100</v>
      </c>
      <c r="E91" s="87" t="s">
        <v>11</v>
      </c>
      <c r="F91" s="90">
        <f t="shared" si="0"/>
        <v>90</v>
      </c>
      <c r="G91" s="97" t="str">
        <f>IF('Search by Element of Practice'!$B$7='Updated Double Entry - Mastery'!$A91,'Updated Double Entry - Mastery'!$F91,"")</f>
        <v/>
      </c>
      <c r="H91" s="87" t="str">
        <f>IFERROR(SMALL($G$2:$G$228,ROWS($F$2:F91)),"")</f>
        <v/>
      </c>
      <c r="I91" s="87"/>
    </row>
    <row r="92" spans="1:9" ht="102" thickBot="1" x14ac:dyDescent="0.4">
      <c r="A92" s="87" t="s">
        <v>6</v>
      </c>
      <c r="B92" s="99">
        <v>5</v>
      </c>
      <c r="C92" s="87" t="s">
        <v>5</v>
      </c>
      <c r="D92" s="92" t="s">
        <v>101</v>
      </c>
      <c r="E92" s="87" t="s">
        <v>8</v>
      </c>
      <c r="F92" s="90">
        <f t="shared" si="0"/>
        <v>91</v>
      </c>
      <c r="G92" s="97">
        <f>IF('Search by Element of Practice'!$B$7='Updated Double Entry - Mastery'!$A92,'Updated Double Entry - Mastery'!$F92,"")</f>
        <v>91</v>
      </c>
      <c r="H92" s="87" t="str">
        <f>IFERROR(SMALL($G$2:$G$228,ROWS($F$2:F92)),"")</f>
        <v/>
      </c>
      <c r="I92" s="87"/>
    </row>
    <row r="93" spans="1:9" ht="102" thickBot="1" x14ac:dyDescent="0.4">
      <c r="A93" s="87" t="s">
        <v>7</v>
      </c>
      <c r="B93" s="99">
        <v>5</v>
      </c>
      <c r="C93" s="87" t="s">
        <v>5</v>
      </c>
      <c r="D93" s="92" t="s">
        <v>102</v>
      </c>
      <c r="E93" s="87" t="s">
        <v>6</v>
      </c>
      <c r="F93" s="90">
        <f t="shared" si="0"/>
        <v>92</v>
      </c>
      <c r="G93" s="97" t="str">
        <f>IF('Search by Element of Practice'!$B$7='Updated Double Entry - Mastery'!$A93,'Updated Double Entry - Mastery'!$F93,"")</f>
        <v/>
      </c>
      <c r="H93" s="87" t="str">
        <f>IFERROR(SMALL($G$2:$G$228,ROWS($F$2:F93)),"")</f>
        <v/>
      </c>
      <c r="I93" s="87"/>
    </row>
    <row r="94" spans="1:9" ht="102" thickBot="1" x14ac:dyDescent="0.4">
      <c r="A94" s="87" t="s">
        <v>7</v>
      </c>
      <c r="B94" s="99">
        <v>5</v>
      </c>
      <c r="C94" s="87" t="s">
        <v>5</v>
      </c>
      <c r="D94" s="92" t="s">
        <v>103</v>
      </c>
      <c r="E94" s="87" t="s">
        <v>8</v>
      </c>
      <c r="F94" s="90">
        <f t="shared" si="0"/>
        <v>93</v>
      </c>
      <c r="G94" s="97" t="str">
        <f>IF('Search by Element of Practice'!$B$7='Updated Double Entry - Mastery'!$A94,'Updated Double Entry - Mastery'!$F94,"")</f>
        <v/>
      </c>
      <c r="H94" s="87" t="str">
        <f>IFERROR(SMALL($G$2:$G$228,ROWS($F$2:F94)),"")</f>
        <v/>
      </c>
      <c r="I94" s="87"/>
    </row>
    <row r="95" spans="1:9" ht="102" thickBot="1" x14ac:dyDescent="0.4">
      <c r="A95" s="87" t="s">
        <v>7</v>
      </c>
      <c r="B95" s="99">
        <v>5</v>
      </c>
      <c r="C95" s="87" t="s">
        <v>5</v>
      </c>
      <c r="D95" s="92" t="s">
        <v>104</v>
      </c>
      <c r="E95" s="87" t="s">
        <v>11</v>
      </c>
      <c r="F95" s="90">
        <f t="shared" si="0"/>
        <v>94</v>
      </c>
      <c r="G95" s="97" t="str">
        <f>IF('Search by Element of Practice'!$B$7='Updated Double Entry - Mastery'!$A95,'Updated Double Entry - Mastery'!$F95,"")</f>
        <v/>
      </c>
      <c r="H95" s="87" t="str">
        <f>IFERROR(SMALL($G$2:$G$228,ROWS($F$2:F95)),"")</f>
        <v/>
      </c>
      <c r="I95" s="87"/>
    </row>
    <row r="96" spans="1:9" ht="87.5" thickBot="1" x14ac:dyDescent="0.4">
      <c r="A96" s="87" t="s">
        <v>12</v>
      </c>
      <c r="B96" s="99">
        <v>5</v>
      </c>
      <c r="C96" s="87" t="s">
        <v>17</v>
      </c>
      <c r="D96" s="92" t="s">
        <v>106</v>
      </c>
      <c r="E96" s="87" t="s">
        <v>10</v>
      </c>
      <c r="F96" s="90">
        <f t="shared" si="0"/>
        <v>95</v>
      </c>
      <c r="G96" s="97" t="str">
        <f>IF('Search by Element of Practice'!$B$7='Updated Double Entry - Mastery'!$A96,'Updated Double Entry - Mastery'!$F96,"")</f>
        <v/>
      </c>
      <c r="H96" s="87" t="str">
        <f>IFERROR(SMALL($G$2:$G$228,ROWS($F$2:F96)),"")</f>
        <v/>
      </c>
      <c r="I96" s="87"/>
    </row>
    <row r="97" spans="1:9" ht="73" thickBot="1" x14ac:dyDescent="0.4">
      <c r="A97" s="87" t="s">
        <v>6</v>
      </c>
      <c r="B97" s="99">
        <v>5</v>
      </c>
      <c r="C97" s="87" t="s">
        <v>17</v>
      </c>
      <c r="D97" s="92" t="s">
        <v>56</v>
      </c>
      <c r="E97" s="87" t="s">
        <v>10</v>
      </c>
      <c r="F97" s="90">
        <f t="shared" si="0"/>
        <v>96</v>
      </c>
      <c r="G97" s="97">
        <f>IF('Search by Element of Practice'!$B$7='Updated Double Entry - Mastery'!$A97,'Updated Double Entry - Mastery'!$F97,"")</f>
        <v>96</v>
      </c>
      <c r="H97" s="87" t="str">
        <f>IFERROR(SMALL($G$2:$G$228,ROWS($F$2:F97)),"")</f>
        <v/>
      </c>
      <c r="I97" s="87"/>
    </row>
    <row r="98" spans="1:9" ht="73" thickBot="1" x14ac:dyDescent="0.4">
      <c r="A98" s="87" t="s">
        <v>6</v>
      </c>
      <c r="B98" s="99">
        <v>5</v>
      </c>
      <c r="C98" s="87" t="s">
        <v>17</v>
      </c>
      <c r="D98" s="92" t="s">
        <v>82</v>
      </c>
      <c r="E98" s="87" t="s">
        <v>8</v>
      </c>
      <c r="F98" s="90">
        <f t="shared" si="0"/>
        <v>97</v>
      </c>
      <c r="G98" s="97">
        <f>IF('Search by Element of Practice'!$B$7='Updated Double Entry - Mastery'!$A98,'Updated Double Entry - Mastery'!$F98,"")</f>
        <v>97</v>
      </c>
      <c r="H98" s="87" t="str">
        <f>IFERROR(SMALL($G$2:$G$228,ROWS($F$2:F98)),"")</f>
        <v/>
      </c>
      <c r="I98" s="87"/>
    </row>
    <row r="99" spans="1:9" ht="102" thickBot="1" x14ac:dyDescent="0.4">
      <c r="A99" s="87" t="s">
        <v>6</v>
      </c>
      <c r="B99" s="99">
        <v>5</v>
      </c>
      <c r="C99" s="87" t="s">
        <v>5</v>
      </c>
      <c r="D99" s="92" t="s">
        <v>91</v>
      </c>
      <c r="E99" s="87" t="s">
        <v>7</v>
      </c>
      <c r="F99" s="90">
        <f t="shared" si="0"/>
        <v>98</v>
      </c>
      <c r="G99" s="97">
        <f>IF('Search by Element of Practice'!$B$7='Updated Double Entry - Mastery'!$A99,'Updated Double Entry - Mastery'!$F99,"")</f>
        <v>98</v>
      </c>
      <c r="H99" s="87" t="str">
        <f>IFERROR(SMALL($G$2:$G$228,ROWS($F$2:F99)),"")</f>
        <v/>
      </c>
      <c r="I99" s="87"/>
    </row>
    <row r="100" spans="1:9" ht="58.5" thickBot="1" x14ac:dyDescent="0.4">
      <c r="A100" s="87" t="s">
        <v>11</v>
      </c>
      <c r="B100" s="99">
        <v>5</v>
      </c>
      <c r="C100" s="87" t="s">
        <v>5</v>
      </c>
      <c r="D100" s="92" t="s">
        <v>92</v>
      </c>
      <c r="E100" s="87" t="s">
        <v>10</v>
      </c>
      <c r="F100" s="90">
        <f t="shared" si="0"/>
        <v>99</v>
      </c>
      <c r="G100" s="97" t="str">
        <f>IF('Search by Element of Practice'!$B$7='Updated Double Entry - Mastery'!$A100,'Updated Double Entry - Mastery'!$F100,"")</f>
        <v/>
      </c>
      <c r="H100" s="87" t="str">
        <f>IFERROR(SMALL($G$2:$G$228,ROWS($F$2:F100)),"")</f>
        <v/>
      </c>
      <c r="I100" s="87"/>
    </row>
    <row r="101" spans="1:9" ht="102" thickBot="1" x14ac:dyDescent="0.4">
      <c r="A101" s="87" t="s">
        <v>7</v>
      </c>
      <c r="B101" s="99">
        <v>5</v>
      </c>
      <c r="C101" s="87" t="s">
        <v>17</v>
      </c>
      <c r="D101" s="92" t="s">
        <v>55</v>
      </c>
      <c r="E101" s="87" t="s">
        <v>11</v>
      </c>
      <c r="F101" s="90">
        <f t="shared" si="0"/>
        <v>100</v>
      </c>
      <c r="G101" s="97" t="str">
        <f>IF('Search by Element of Practice'!$B$7='Updated Double Entry - Mastery'!$A101,'Updated Double Entry - Mastery'!$F101,"")</f>
        <v/>
      </c>
      <c r="H101" s="87" t="str">
        <f>IFERROR(SMALL($G$2:$G$228,ROWS($F$2:F101)),"")</f>
        <v/>
      </c>
      <c r="I101" s="87"/>
    </row>
    <row r="102" spans="1:9" ht="73" thickBot="1" x14ac:dyDescent="0.4">
      <c r="A102" s="87" t="s">
        <v>6</v>
      </c>
      <c r="B102" s="99">
        <v>5</v>
      </c>
      <c r="C102" s="87" t="s">
        <v>17</v>
      </c>
      <c r="D102" s="92" t="s">
        <v>81</v>
      </c>
      <c r="E102" s="87" t="s">
        <v>9</v>
      </c>
      <c r="F102" s="90">
        <f t="shared" si="0"/>
        <v>101</v>
      </c>
      <c r="G102" s="97">
        <f>IF('Search by Element of Practice'!$B$7='Updated Double Entry - Mastery'!$A102,'Updated Double Entry - Mastery'!$F102,"")</f>
        <v>101</v>
      </c>
      <c r="H102" s="87" t="str">
        <f>IFERROR(SMALL($G$2:$G$228,ROWS($F$2:F102)),"")</f>
        <v/>
      </c>
      <c r="I102" s="87"/>
    </row>
    <row r="103" spans="1:9" ht="58.5" thickBot="1" x14ac:dyDescent="0.4">
      <c r="A103" s="87" t="s">
        <v>12</v>
      </c>
      <c r="B103" s="99">
        <v>5</v>
      </c>
      <c r="C103" s="87" t="s">
        <v>5</v>
      </c>
      <c r="D103" s="92" t="s">
        <v>41</v>
      </c>
      <c r="E103" s="87" t="s">
        <v>11</v>
      </c>
      <c r="F103" s="90">
        <f t="shared" si="0"/>
        <v>102</v>
      </c>
      <c r="G103" s="97" t="str">
        <f>IF('Search by Element of Practice'!$B$7='Updated Double Entry - Mastery'!$A103,'Updated Double Entry - Mastery'!$F103,"")</f>
        <v/>
      </c>
      <c r="H103" s="87" t="str">
        <f>IFERROR(SMALL($G$2:$G$228,ROWS($F$2:F103)),"")</f>
        <v/>
      </c>
      <c r="I103" s="87"/>
    </row>
    <row r="104" spans="1:9" ht="102" thickBot="1" x14ac:dyDescent="0.4">
      <c r="A104" s="87" t="s">
        <v>11</v>
      </c>
      <c r="B104" s="99">
        <v>5</v>
      </c>
      <c r="C104" s="87" t="s">
        <v>5</v>
      </c>
      <c r="D104" s="92" t="s">
        <v>100</v>
      </c>
      <c r="E104" s="87" t="s">
        <v>7</v>
      </c>
      <c r="F104" s="90">
        <f t="shared" si="0"/>
        <v>103</v>
      </c>
      <c r="G104" s="97" t="str">
        <f>IF('Search by Element of Practice'!$B$7='Updated Double Entry - Mastery'!$A104,'Updated Double Entry - Mastery'!$F104,"")</f>
        <v/>
      </c>
      <c r="H104" s="87" t="str">
        <f>IFERROR(SMALL($G$2:$G$228,ROWS($F$2:F104)),"")</f>
        <v/>
      </c>
      <c r="I104" s="87"/>
    </row>
    <row r="105" spans="1:9" ht="102" thickBot="1" x14ac:dyDescent="0.4">
      <c r="A105" s="87" t="s">
        <v>8</v>
      </c>
      <c r="B105" s="99">
        <v>5</v>
      </c>
      <c r="C105" s="87" t="s">
        <v>5</v>
      </c>
      <c r="D105" s="92" t="s">
        <v>101</v>
      </c>
      <c r="E105" s="87" t="s">
        <v>6</v>
      </c>
      <c r="F105" s="90">
        <f t="shared" si="0"/>
        <v>104</v>
      </c>
      <c r="G105" s="97" t="str">
        <f>IF('Search by Element of Practice'!$B$7='Updated Double Entry - Mastery'!$A105,'Updated Double Entry - Mastery'!$F105,"")</f>
        <v/>
      </c>
      <c r="H105" s="87" t="str">
        <f>IFERROR(SMALL($G$2:$G$228,ROWS($F$2:F105)),"")</f>
        <v/>
      </c>
      <c r="I105" s="87"/>
    </row>
    <row r="106" spans="1:9" ht="102" thickBot="1" x14ac:dyDescent="0.4">
      <c r="A106" s="87" t="s">
        <v>6</v>
      </c>
      <c r="B106" s="99">
        <v>5</v>
      </c>
      <c r="C106" s="87" t="s">
        <v>5</v>
      </c>
      <c r="D106" s="92" t="s">
        <v>102</v>
      </c>
      <c r="E106" s="87" t="s">
        <v>7</v>
      </c>
      <c r="F106" s="90">
        <f t="shared" si="0"/>
        <v>105</v>
      </c>
      <c r="G106" s="97">
        <f>IF('Search by Element of Practice'!$B$7='Updated Double Entry - Mastery'!$A106,'Updated Double Entry - Mastery'!$F106,"")</f>
        <v>105</v>
      </c>
      <c r="H106" s="87" t="str">
        <f>IFERROR(SMALL($G$2:$G$228,ROWS($F$2:F106)),"")</f>
        <v/>
      </c>
      <c r="I106" s="87"/>
    </row>
    <row r="107" spans="1:9" ht="102" thickBot="1" x14ac:dyDescent="0.4">
      <c r="A107" s="87" t="s">
        <v>8</v>
      </c>
      <c r="B107" s="99">
        <v>5</v>
      </c>
      <c r="C107" s="87" t="s">
        <v>5</v>
      </c>
      <c r="D107" s="92" t="s">
        <v>103</v>
      </c>
      <c r="E107" s="87" t="s">
        <v>7</v>
      </c>
      <c r="F107" s="90">
        <f t="shared" si="0"/>
        <v>106</v>
      </c>
      <c r="G107" s="97" t="str">
        <f>IF('Search by Element of Practice'!$B$7='Updated Double Entry - Mastery'!$A107,'Updated Double Entry - Mastery'!$F107,"")</f>
        <v/>
      </c>
      <c r="H107" s="87" t="str">
        <f>IFERROR(SMALL($G$2:$G$228,ROWS($F$2:F107)),"")</f>
        <v/>
      </c>
      <c r="I107" s="87"/>
    </row>
    <row r="108" spans="1:9" ht="102" thickBot="1" x14ac:dyDescent="0.4">
      <c r="A108" s="87" t="s">
        <v>11</v>
      </c>
      <c r="B108" s="99">
        <v>5</v>
      </c>
      <c r="C108" s="87" t="s">
        <v>5</v>
      </c>
      <c r="D108" s="92" t="s">
        <v>104</v>
      </c>
      <c r="E108" s="87" t="s">
        <v>7</v>
      </c>
      <c r="F108" s="90">
        <f t="shared" si="0"/>
        <v>107</v>
      </c>
      <c r="G108" s="97" t="str">
        <f>IF('Search by Element of Practice'!$B$7='Updated Double Entry - Mastery'!$A108,'Updated Double Entry - Mastery'!$F108,"")</f>
        <v/>
      </c>
      <c r="H108" s="87" t="str">
        <f>IFERROR(SMALL($G$2:$G$228,ROWS($F$2:F108)),"")</f>
        <v/>
      </c>
      <c r="I108" s="87"/>
    </row>
    <row r="109" spans="1:9" ht="87.5" thickBot="1" x14ac:dyDescent="0.4">
      <c r="A109" s="87" t="s">
        <v>10</v>
      </c>
      <c r="B109" s="99">
        <v>5</v>
      </c>
      <c r="C109" s="87" t="s">
        <v>17</v>
      </c>
      <c r="D109" s="92" t="s">
        <v>106</v>
      </c>
      <c r="E109" s="87" t="s">
        <v>12</v>
      </c>
      <c r="F109" s="90">
        <f t="shared" si="0"/>
        <v>108</v>
      </c>
      <c r="G109" s="97" t="str">
        <f>IF('Search by Element of Practice'!$B$7='Updated Double Entry - Mastery'!$A109,'Updated Double Entry - Mastery'!$F109,"")</f>
        <v/>
      </c>
      <c r="H109" s="87" t="str">
        <f>IFERROR(SMALL($G$2:$G$228,ROWS($F$2:F109)),"")</f>
        <v/>
      </c>
      <c r="I109" s="87"/>
    </row>
    <row r="110" spans="1:9" ht="73" thickBot="1" x14ac:dyDescent="0.4">
      <c r="A110" s="87" t="s">
        <v>10</v>
      </c>
      <c r="B110" s="99">
        <v>5</v>
      </c>
      <c r="C110" s="87" t="s">
        <v>17</v>
      </c>
      <c r="D110" s="92" t="s">
        <v>56</v>
      </c>
      <c r="E110" s="87" t="s">
        <v>6</v>
      </c>
      <c r="F110" s="90">
        <f t="shared" si="0"/>
        <v>109</v>
      </c>
      <c r="G110" s="97" t="str">
        <f>IF('Search by Element of Practice'!$B$7='Updated Double Entry - Mastery'!$A110,'Updated Double Entry - Mastery'!$F110,"")</f>
        <v/>
      </c>
      <c r="H110" s="87" t="str">
        <f>IFERROR(SMALL($G$2:$G$228,ROWS($F$2:F110)),"")</f>
        <v/>
      </c>
      <c r="I110" s="87"/>
    </row>
    <row r="111" spans="1:9" ht="73" thickBot="1" x14ac:dyDescent="0.4">
      <c r="A111" s="87" t="s">
        <v>8</v>
      </c>
      <c r="B111" s="99">
        <v>5</v>
      </c>
      <c r="C111" s="87" t="s">
        <v>17</v>
      </c>
      <c r="D111" s="92" t="s">
        <v>82</v>
      </c>
      <c r="E111" s="87" t="s">
        <v>6</v>
      </c>
      <c r="F111" s="90">
        <f t="shared" si="0"/>
        <v>110</v>
      </c>
      <c r="G111" s="97" t="str">
        <f>IF('Search by Element of Practice'!$B$7='Updated Double Entry - Mastery'!$A111,'Updated Double Entry - Mastery'!$F111,"")</f>
        <v/>
      </c>
      <c r="H111" s="87" t="str">
        <f>IFERROR(SMALL($G$2:$G$228,ROWS($F$2:F111)),"")</f>
        <v/>
      </c>
      <c r="I111" s="87"/>
    </row>
    <row r="112" spans="1:9" ht="102" thickBot="1" x14ac:dyDescent="0.4">
      <c r="A112" s="87" t="s">
        <v>7</v>
      </c>
      <c r="B112" s="99">
        <v>5</v>
      </c>
      <c r="C112" s="87" t="s">
        <v>5</v>
      </c>
      <c r="D112" s="92" t="s">
        <v>91</v>
      </c>
      <c r="E112" s="87" t="s">
        <v>6</v>
      </c>
      <c r="F112" s="90">
        <f t="shared" si="0"/>
        <v>111</v>
      </c>
      <c r="G112" s="97" t="str">
        <f>IF('Search by Element of Practice'!$B$7='Updated Double Entry - Mastery'!$A112,'Updated Double Entry - Mastery'!$F112,"")</f>
        <v/>
      </c>
      <c r="H112" s="87" t="str">
        <f>IFERROR(SMALL($G$2:$G$228,ROWS($F$2:F112)),"")</f>
        <v/>
      </c>
      <c r="I112" s="87"/>
    </row>
    <row r="113" spans="1:9" ht="58.5" thickBot="1" x14ac:dyDescent="0.4">
      <c r="A113" s="87" t="s">
        <v>10</v>
      </c>
      <c r="B113" s="99">
        <v>5</v>
      </c>
      <c r="C113" s="87" t="s">
        <v>5</v>
      </c>
      <c r="D113" s="92" t="s">
        <v>92</v>
      </c>
      <c r="E113" s="87" t="s">
        <v>11</v>
      </c>
      <c r="F113" s="90">
        <f t="shared" si="0"/>
        <v>112</v>
      </c>
      <c r="G113" s="97" t="str">
        <f>IF('Search by Element of Practice'!$B$7='Updated Double Entry - Mastery'!$A113,'Updated Double Entry - Mastery'!$F113,"")</f>
        <v/>
      </c>
      <c r="H113" s="87" t="str">
        <f>IFERROR(SMALL($G$2:$G$228,ROWS($F$2:F113)),"")</f>
        <v/>
      </c>
      <c r="I113" s="87"/>
    </row>
    <row r="114" spans="1:9" ht="102" thickBot="1" x14ac:dyDescent="0.4">
      <c r="A114" s="103" t="s">
        <v>7</v>
      </c>
      <c r="B114" s="104">
        <v>5</v>
      </c>
      <c r="C114" s="103" t="s">
        <v>159</v>
      </c>
      <c r="D114" s="103" t="s">
        <v>160</v>
      </c>
      <c r="E114" s="103" t="s">
        <v>10</v>
      </c>
      <c r="F114" s="90">
        <f t="shared" si="0"/>
        <v>113</v>
      </c>
      <c r="G114" s="97" t="str">
        <f>IF('Search by Element of Practice'!$B$7='Updated Double Entry - Mastery'!$A212,'Updated Double Entry - Mastery'!$F212,"")</f>
        <v/>
      </c>
      <c r="H114" s="87" t="str">
        <f>IFERROR(SMALL($G$2:$G$228,ROWS($F$2:F114)),"")</f>
        <v/>
      </c>
      <c r="I114" s="87"/>
    </row>
    <row r="115" spans="1:9" ht="73" thickBot="1" x14ac:dyDescent="0.4">
      <c r="A115" s="93" t="s">
        <v>6</v>
      </c>
      <c r="B115" s="100">
        <v>5</v>
      </c>
      <c r="C115" s="93" t="s">
        <v>159</v>
      </c>
      <c r="D115" s="93" t="s">
        <v>161</v>
      </c>
      <c r="E115" s="93" t="s">
        <v>9</v>
      </c>
      <c r="F115" s="90">
        <f t="shared" si="0"/>
        <v>114</v>
      </c>
      <c r="G115" s="97" t="str">
        <f>IF('Search by Element of Practice'!$B$7='Updated Double Entry - Mastery'!$A213,'Updated Double Entry - Mastery'!$F213,"")</f>
        <v/>
      </c>
      <c r="H115" s="87" t="str">
        <f>IFERROR(SMALL($G$2:$G$228,ROWS($F$2:F115)),"")</f>
        <v/>
      </c>
      <c r="I115" s="87"/>
    </row>
    <row r="116" spans="1:9" ht="102" thickBot="1" x14ac:dyDescent="0.4">
      <c r="A116" s="103" t="s">
        <v>10</v>
      </c>
      <c r="B116" s="104">
        <v>5</v>
      </c>
      <c r="C116" s="103" t="s">
        <v>159</v>
      </c>
      <c r="D116" s="103" t="s">
        <v>160</v>
      </c>
      <c r="E116" s="103" t="s">
        <v>7</v>
      </c>
      <c r="F116" s="90">
        <f t="shared" si="0"/>
        <v>115</v>
      </c>
      <c r="G116" s="97" t="str">
        <f>IF('Search by Element of Practice'!$B$7='Updated Double Entry - Mastery'!$A221,'Updated Double Entry - Mastery'!$F221,"")</f>
        <v/>
      </c>
      <c r="H116" s="87" t="str">
        <f>IFERROR(SMALL($G$2:$G$228,ROWS($F$2:F116)),"")</f>
        <v/>
      </c>
      <c r="I116" s="87"/>
    </row>
    <row r="117" spans="1:9" ht="73" thickBot="1" x14ac:dyDescent="0.4">
      <c r="A117" s="93" t="s">
        <v>9</v>
      </c>
      <c r="B117" s="100">
        <v>5</v>
      </c>
      <c r="C117" s="93" t="s">
        <v>159</v>
      </c>
      <c r="D117" s="93" t="s">
        <v>161</v>
      </c>
      <c r="E117" s="93" t="s">
        <v>6</v>
      </c>
      <c r="F117" s="90">
        <f t="shared" ref="F117:F180" si="1">(F116+1)</f>
        <v>116</v>
      </c>
      <c r="G117" s="97" t="str">
        <f>IF('Search by Element of Practice'!$B$7='Updated Double Entry - Mastery'!$A222,'Updated Double Entry - Mastery'!$F222,"")</f>
        <v/>
      </c>
      <c r="H117" s="87" t="str">
        <f>IFERROR(SMALL($G$2:$G$228,ROWS($F$2:F117)),"")</f>
        <v/>
      </c>
      <c r="I117" s="87"/>
    </row>
    <row r="118" spans="1:9" ht="102" thickBot="1" x14ac:dyDescent="0.4">
      <c r="A118" s="87" t="s">
        <v>7</v>
      </c>
      <c r="B118" s="99">
        <v>6</v>
      </c>
      <c r="C118" s="87" t="s">
        <v>17</v>
      </c>
      <c r="D118" s="91" t="s">
        <v>109</v>
      </c>
      <c r="E118" s="87" t="s">
        <v>8</v>
      </c>
      <c r="F118" s="90">
        <f t="shared" si="1"/>
        <v>117</v>
      </c>
      <c r="G118" s="97" t="str">
        <f>IF('Search by Element of Practice'!$B$7='Updated Double Entry - Mastery'!$A114,'Updated Double Entry - Mastery'!$F114,"")</f>
        <v/>
      </c>
      <c r="H118" s="87" t="str">
        <f>IFERROR(SMALL($G$2:$G$228,ROWS($F$2:F118)),"")</f>
        <v/>
      </c>
      <c r="I118" s="87"/>
    </row>
    <row r="119" spans="1:9" ht="102" thickBot="1" x14ac:dyDescent="0.4">
      <c r="A119" s="87" t="s">
        <v>7</v>
      </c>
      <c r="B119" s="99">
        <v>6</v>
      </c>
      <c r="C119" s="87" t="s">
        <v>5</v>
      </c>
      <c r="D119" s="92" t="s">
        <v>107</v>
      </c>
      <c r="E119" s="87" t="s">
        <v>6</v>
      </c>
      <c r="F119" s="90">
        <f t="shared" si="1"/>
        <v>118</v>
      </c>
      <c r="G119" s="97">
        <f>IF('Search by Element of Practice'!$B$7='Updated Double Entry - Mastery'!$A115,'Updated Double Entry - Mastery'!$F115,"")</f>
        <v>114</v>
      </c>
      <c r="H119" s="87" t="str">
        <f>IFERROR(SMALL($G$2:$G$228,ROWS($F$2:F119)),"")</f>
        <v/>
      </c>
      <c r="I119" s="87"/>
    </row>
    <row r="120" spans="1:9" ht="73" thickBot="1" x14ac:dyDescent="0.4">
      <c r="A120" s="87" t="s">
        <v>6</v>
      </c>
      <c r="B120" s="99">
        <v>6</v>
      </c>
      <c r="C120" s="87" t="s">
        <v>5</v>
      </c>
      <c r="D120" s="92" t="s">
        <v>110</v>
      </c>
      <c r="E120" s="87" t="s">
        <v>10</v>
      </c>
      <c r="F120" s="90">
        <f t="shared" si="1"/>
        <v>119</v>
      </c>
      <c r="G120" s="97" t="str">
        <f>IF('Search by Element of Practice'!$B$7='Updated Double Entry - Mastery'!$A116,'Updated Double Entry - Mastery'!$F116,"")</f>
        <v/>
      </c>
      <c r="H120" s="87" t="str">
        <f>IFERROR(SMALL($G$2:$G$228,ROWS($F$2:F120)),"")</f>
        <v/>
      </c>
      <c r="I120" s="87"/>
    </row>
    <row r="121" spans="1:9" ht="73" thickBot="1" x14ac:dyDescent="0.4">
      <c r="A121" s="87" t="s">
        <v>8</v>
      </c>
      <c r="B121" s="99">
        <v>6</v>
      </c>
      <c r="C121" s="87" t="s">
        <v>17</v>
      </c>
      <c r="D121" s="92" t="s">
        <v>108</v>
      </c>
      <c r="E121" s="87" t="s">
        <v>12</v>
      </c>
      <c r="F121" s="90">
        <f t="shared" si="1"/>
        <v>120</v>
      </c>
      <c r="G121" s="97" t="str">
        <f>IF('Search by Element of Practice'!$B$7='Updated Double Entry - Mastery'!$A117,'Updated Double Entry - Mastery'!$F117,"")</f>
        <v/>
      </c>
      <c r="H121" s="87" t="str">
        <f>IFERROR(SMALL($G$2:$G$228,ROWS($F$2:F121)),"")</f>
        <v/>
      </c>
      <c r="I121" s="87"/>
    </row>
    <row r="122" spans="1:9" ht="116.5" thickBot="1" x14ac:dyDescent="0.4">
      <c r="A122" s="87" t="s">
        <v>6</v>
      </c>
      <c r="B122" s="99">
        <v>6</v>
      </c>
      <c r="C122" s="87" t="s">
        <v>5</v>
      </c>
      <c r="D122" s="92" t="s">
        <v>42</v>
      </c>
      <c r="E122" s="87" t="s">
        <v>7</v>
      </c>
      <c r="F122" s="90">
        <f t="shared" si="1"/>
        <v>121</v>
      </c>
      <c r="G122" s="97" t="str">
        <f>IF('Search by Element of Practice'!$B$7='Updated Double Entry - Mastery'!$A118,'Updated Double Entry - Mastery'!$F118,"")</f>
        <v/>
      </c>
      <c r="H122" s="87" t="str">
        <f>IFERROR(SMALL($G$2:$G$228,ROWS($F$2:F122)),"")</f>
        <v/>
      </c>
      <c r="I122" s="87"/>
    </row>
    <row r="123" spans="1:9" ht="116.5" thickBot="1" x14ac:dyDescent="0.4">
      <c r="A123" s="87" t="s">
        <v>8</v>
      </c>
      <c r="B123" s="99">
        <v>6</v>
      </c>
      <c r="C123" s="87" t="s">
        <v>5</v>
      </c>
      <c r="D123" s="92" t="s">
        <v>69</v>
      </c>
      <c r="E123" s="87" t="s">
        <v>10</v>
      </c>
      <c r="F123" s="90">
        <f t="shared" si="1"/>
        <v>122</v>
      </c>
      <c r="G123" s="97" t="str">
        <f>IF('Search by Element of Practice'!$B$7='Updated Double Entry - Mastery'!$A119,'Updated Double Entry - Mastery'!$F119,"")</f>
        <v/>
      </c>
      <c r="H123" s="87" t="str">
        <f>IFERROR(SMALL($G$2:$G$228,ROWS($F$2:F123)),"")</f>
        <v/>
      </c>
      <c r="I123" s="87"/>
    </row>
    <row r="124" spans="1:9" ht="73" thickBot="1" x14ac:dyDescent="0.4">
      <c r="A124" s="91" t="s">
        <v>9</v>
      </c>
      <c r="B124" s="101">
        <v>6</v>
      </c>
      <c r="C124" s="91" t="s">
        <v>17</v>
      </c>
      <c r="D124" s="91" t="s">
        <v>117</v>
      </c>
      <c r="E124" s="91" t="s">
        <v>11</v>
      </c>
      <c r="F124" s="90">
        <f t="shared" si="1"/>
        <v>123</v>
      </c>
      <c r="G124" s="97">
        <f>IF('Search by Element of Practice'!$B$7='Updated Double Entry - Mastery'!$A120,'Updated Double Entry - Mastery'!$F120,"")</f>
        <v>119</v>
      </c>
      <c r="H124" s="87" t="str">
        <f>IFERROR(SMALL($G$2:$G$228,ROWS($F$2:F124)),"")</f>
        <v/>
      </c>
      <c r="I124" s="87"/>
    </row>
    <row r="125" spans="1:9" ht="102" thickBot="1" x14ac:dyDescent="0.4">
      <c r="A125" s="87" t="s">
        <v>8</v>
      </c>
      <c r="B125" s="99">
        <v>6</v>
      </c>
      <c r="C125" s="87" t="s">
        <v>17</v>
      </c>
      <c r="D125" s="91" t="s">
        <v>109</v>
      </c>
      <c r="E125" s="87" t="s">
        <v>7</v>
      </c>
      <c r="F125" s="90">
        <f t="shared" si="1"/>
        <v>124</v>
      </c>
      <c r="G125" s="97" t="str">
        <f>IF('Search by Element of Practice'!$B$7='Updated Double Entry - Mastery'!$A121,'Updated Double Entry - Mastery'!$F121,"")</f>
        <v/>
      </c>
      <c r="H125" s="87" t="str">
        <f>IFERROR(SMALL($G$2:$G$228,ROWS($F$2:F125)),"")</f>
        <v/>
      </c>
      <c r="I125" s="87"/>
    </row>
    <row r="126" spans="1:9" ht="102" thickBot="1" x14ac:dyDescent="0.4">
      <c r="A126" s="87" t="s">
        <v>6</v>
      </c>
      <c r="B126" s="99">
        <v>6</v>
      </c>
      <c r="C126" s="87" t="s">
        <v>5</v>
      </c>
      <c r="D126" s="92" t="s">
        <v>107</v>
      </c>
      <c r="E126" s="87" t="s">
        <v>7</v>
      </c>
      <c r="F126" s="90">
        <f t="shared" si="1"/>
        <v>125</v>
      </c>
      <c r="G126" s="97">
        <f>IF('Search by Element of Practice'!$B$7='Updated Double Entry - Mastery'!$A122,'Updated Double Entry - Mastery'!$F122,"")</f>
        <v>121</v>
      </c>
      <c r="H126" s="87" t="str">
        <f>IFERROR(SMALL($G$2:$G$228,ROWS($F$2:F126)),"")</f>
        <v/>
      </c>
      <c r="I126" s="87"/>
    </row>
    <row r="127" spans="1:9" ht="73" thickBot="1" x14ac:dyDescent="0.4">
      <c r="A127" s="87" t="s">
        <v>10</v>
      </c>
      <c r="B127" s="99">
        <v>6</v>
      </c>
      <c r="C127" s="87" t="s">
        <v>5</v>
      </c>
      <c r="D127" s="92" t="s">
        <v>110</v>
      </c>
      <c r="E127" s="87" t="s">
        <v>6</v>
      </c>
      <c r="F127" s="90">
        <f t="shared" si="1"/>
        <v>126</v>
      </c>
      <c r="G127" s="97" t="str">
        <f>IF('Search by Element of Practice'!$B$7='Updated Double Entry - Mastery'!$A123,'Updated Double Entry - Mastery'!$F123,"")</f>
        <v/>
      </c>
      <c r="H127" s="87" t="str">
        <f>IFERROR(SMALL($G$2:$G$228,ROWS($F$2:F127)),"")</f>
        <v/>
      </c>
      <c r="I127" s="87"/>
    </row>
    <row r="128" spans="1:9" ht="73" thickBot="1" x14ac:dyDescent="0.4">
      <c r="A128" s="87" t="s">
        <v>12</v>
      </c>
      <c r="B128" s="99">
        <v>6</v>
      </c>
      <c r="C128" s="87" t="s">
        <v>17</v>
      </c>
      <c r="D128" s="92" t="s">
        <v>108</v>
      </c>
      <c r="E128" s="87" t="s">
        <v>8</v>
      </c>
      <c r="F128" s="90">
        <f t="shared" si="1"/>
        <v>127</v>
      </c>
      <c r="G128" s="97" t="str">
        <f>IF('Search by Element of Practice'!$B$7='Updated Double Entry - Mastery'!$A124,'Updated Double Entry - Mastery'!$F124,"")</f>
        <v/>
      </c>
      <c r="H128" s="87" t="str">
        <f>IFERROR(SMALL($G$2:$G$228,ROWS($F$2:F128)),"")</f>
        <v/>
      </c>
      <c r="I128" s="87"/>
    </row>
    <row r="129" spans="1:9" ht="116.5" thickBot="1" x14ac:dyDescent="0.4">
      <c r="A129" s="87" t="s">
        <v>7</v>
      </c>
      <c r="B129" s="99">
        <v>6</v>
      </c>
      <c r="C129" s="87" t="s">
        <v>5</v>
      </c>
      <c r="D129" s="92" t="s">
        <v>42</v>
      </c>
      <c r="E129" s="87" t="s">
        <v>6</v>
      </c>
      <c r="F129" s="90">
        <f t="shared" si="1"/>
        <v>128</v>
      </c>
      <c r="G129" s="97" t="str">
        <f>IF('Search by Element of Practice'!$B$7='Updated Double Entry - Mastery'!$A125,'Updated Double Entry - Mastery'!$F125,"")</f>
        <v/>
      </c>
      <c r="H129" s="87" t="str">
        <f>IFERROR(SMALL($G$2:$G$228,ROWS($F$2:F129)),"")</f>
        <v/>
      </c>
      <c r="I129" s="87"/>
    </row>
    <row r="130" spans="1:9" ht="116.5" thickBot="1" x14ac:dyDescent="0.4">
      <c r="A130" s="87" t="s">
        <v>10</v>
      </c>
      <c r="B130" s="99">
        <v>6</v>
      </c>
      <c r="C130" s="87" t="s">
        <v>5</v>
      </c>
      <c r="D130" s="92" t="s">
        <v>69</v>
      </c>
      <c r="E130" s="87" t="s">
        <v>8</v>
      </c>
      <c r="F130" s="90">
        <f t="shared" si="1"/>
        <v>129</v>
      </c>
      <c r="G130" s="97">
        <f>IF('Search by Element of Practice'!$B$7='Updated Double Entry - Mastery'!$A126,'Updated Double Entry - Mastery'!$F126,"")</f>
        <v>125</v>
      </c>
      <c r="H130" s="87" t="str">
        <f>IFERROR(SMALL($G$2:$G$228,ROWS($F$2:F130)),"")</f>
        <v/>
      </c>
      <c r="I130" s="87"/>
    </row>
    <row r="131" spans="1:9" ht="73" thickBot="1" x14ac:dyDescent="0.4">
      <c r="A131" s="91" t="s">
        <v>11</v>
      </c>
      <c r="B131" s="101">
        <v>6</v>
      </c>
      <c r="C131" s="91" t="s">
        <v>17</v>
      </c>
      <c r="D131" s="91" t="s">
        <v>117</v>
      </c>
      <c r="E131" s="91" t="s">
        <v>9</v>
      </c>
      <c r="F131" s="90">
        <f t="shared" si="1"/>
        <v>130</v>
      </c>
      <c r="G131" s="97" t="str">
        <f>IF('Search by Element of Practice'!$B$7='Updated Double Entry - Mastery'!$A127,'Updated Double Entry - Mastery'!$F127,"")</f>
        <v/>
      </c>
      <c r="H131" s="87" t="str">
        <f>IFERROR(SMALL($G$2:$G$228,ROWS($F$2:F131)),"")</f>
        <v/>
      </c>
      <c r="I131" s="87"/>
    </row>
    <row r="132" spans="1:9" ht="102" thickBot="1" x14ac:dyDescent="0.4">
      <c r="A132" s="87" t="s">
        <v>7</v>
      </c>
      <c r="B132" s="99">
        <v>7</v>
      </c>
      <c r="C132" s="87" t="s">
        <v>17</v>
      </c>
      <c r="D132" s="92" t="s">
        <v>58</v>
      </c>
      <c r="E132" s="87" t="s">
        <v>8</v>
      </c>
      <c r="F132" s="90">
        <f t="shared" si="1"/>
        <v>131</v>
      </c>
      <c r="G132" s="97" t="str">
        <f>IF('Search by Element of Practice'!$B$7='Updated Double Entry - Mastery'!$A128,'Updated Double Entry - Mastery'!$F128,"")</f>
        <v/>
      </c>
      <c r="H132" s="87" t="str">
        <f>IFERROR(SMALL($G$2:$G$228,ROWS($F$2:F132)),"")</f>
        <v/>
      </c>
      <c r="I132" s="87"/>
    </row>
    <row r="133" spans="1:9" ht="102" thickBot="1" x14ac:dyDescent="0.4">
      <c r="A133" s="87" t="s">
        <v>6</v>
      </c>
      <c r="B133" s="99">
        <v>7</v>
      </c>
      <c r="C133" s="87" t="s">
        <v>5</v>
      </c>
      <c r="D133" s="92" t="s">
        <v>43</v>
      </c>
      <c r="E133" s="87" t="s">
        <v>7</v>
      </c>
      <c r="F133" s="90">
        <f t="shared" si="1"/>
        <v>132</v>
      </c>
      <c r="G133" s="97" t="str">
        <f>IF('Search by Element of Practice'!$B$7='Updated Double Entry - Mastery'!$A129,'Updated Double Entry - Mastery'!$F129,"")</f>
        <v/>
      </c>
      <c r="H133" s="87" t="str">
        <f>IFERROR(SMALL($G$2:$G$228,ROWS($F$2:F133)),"")</f>
        <v/>
      </c>
      <c r="I133" s="87"/>
    </row>
    <row r="134" spans="1:9" ht="73" thickBot="1" x14ac:dyDescent="0.4">
      <c r="A134" s="87" t="s">
        <v>8</v>
      </c>
      <c r="B134" s="99">
        <v>7</v>
      </c>
      <c r="C134" s="87" t="s">
        <v>5</v>
      </c>
      <c r="D134" s="92" t="s">
        <v>70</v>
      </c>
      <c r="E134" s="87" t="s">
        <v>10</v>
      </c>
      <c r="F134" s="90">
        <f t="shared" si="1"/>
        <v>133</v>
      </c>
      <c r="G134" s="97" t="str">
        <f>IF('Search by Element of Practice'!$B$7='Updated Double Entry - Mastery'!$A130,'Updated Double Entry - Mastery'!$F130,"")</f>
        <v/>
      </c>
      <c r="H134" s="87" t="str">
        <f>IFERROR(SMALL($G$2:$G$228,ROWS($F$2:F134)),"")</f>
        <v/>
      </c>
      <c r="I134" s="87"/>
    </row>
    <row r="135" spans="1:9" ht="73" thickBot="1" x14ac:dyDescent="0.4">
      <c r="A135" s="87" t="s">
        <v>12</v>
      </c>
      <c r="B135" s="99">
        <v>7</v>
      </c>
      <c r="C135" s="87" t="s">
        <v>17</v>
      </c>
      <c r="D135" s="92" t="s">
        <v>59</v>
      </c>
      <c r="E135" s="87" t="s">
        <v>6</v>
      </c>
      <c r="F135" s="90">
        <f t="shared" si="1"/>
        <v>134</v>
      </c>
      <c r="G135" s="97" t="str">
        <f>IF('Search by Element of Practice'!$B$7='Updated Double Entry - Mastery'!$A131,'Updated Double Entry - Mastery'!$F131,"")</f>
        <v/>
      </c>
      <c r="H135" s="87" t="str">
        <f>IFERROR(SMALL($G$2:$G$228,ROWS($F$2:F135)),"")</f>
        <v/>
      </c>
      <c r="I135" s="87"/>
    </row>
    <row r="136" spans="1:9" ht="73" thickBot="1" x14ac:dyDescent="0.4">
      <c r="A136" s="87" t="s">
        <v>9</v>
      </c>
      <c r="B136" s="99">
        <v>7</v>
      </c>
      <c r="C136" s="87" t="s">
        <v>17</v>
      </c>
      <c r="D136" s="92" t="s">
        <v>83</v>
      </c>
      <c r="E136" s="87" t="s">
        <v>6</v>
      </c>
      <c r="F136" s="90">
        <f t="shared" si="1"/>
        <v>135</v>
      </c>
      <c r="G136" s="97" t="str">
        <f>IF('Search by Element of Practice'!$B$7='Updated Double Entry - Mastery'!$A132,'Updated Double Entry - Mastery'!$F132,"")</f>
        <v/>
      </c>
      <c r="H136" s="87" t="str">
        <f>IFERROR(SMALL($G$2:$G$228,ROWS($F$2:F136)),"")</f>
        <v/>
      </c>
      <c r="I136" s="87"/>
    </row>
    <row r="137" spans="1:9" ht="102" thickBot="1" x14ac:dyDescent="0.4">
      <c r="A137" s="87" t="s">
        <v>6</v>
      </c>
      <c r="B137" s="99">
        <v>7</v>
      </c>
      <c r="C137" s="87" t="s">
        <v>17</v>
      </c>
      <c r="D137" s="92" t="s">
        <v>57</v>
      </c>
      <c r="E137" s="87" t="s">
        <v>7</v>
      </c>
      <c r="F137" s="90">
        <f t="shared" si="1"/>
        <v>136</v>
      </c>
      <c r="G137" s="97">
        <f>IF('Search by Element of Practice'!$B$7='Updated Double Entry - Mastery'!$A133,'Updated Double Entry - Mastery'!$F133,"")</f>
        <v>132</v>
      </c>
      <c r="H137" s="87" t="str">
        <f>IFERROR(SMALL($G$2:$G$228,ROWS($F$2:F137)),"")</f>
        <v/>
      </c>
      <c r="I137" s="87"/>
    </row>
    <row r="138" spans="1:9" ht="73" thickBot="1" x14ac:dyDescent="0.4">
      <c r="A138" s="87" t="s">
        <v>9</v>
      </c>
      <c r="B138" s="99">
        <v>7</v>
      </c>
      <c r="C138" s="87" t="s">
        <v>17</v>
      </c>
      <c r="D138" s="92" t="s">
        <v>84</v>
      </c>
      <c r="E138" s="87" t="s">
        <v>8</v>
      </c>
      <c r="F138" s="90">
        <f t="shared" si="1"/>
        <v>137</v>
      </c>
      <c r="G138" s="97" t="str">
        <f>IF('Search by Element of Practice'!$B$7='Updated Double Entry - Mastery'!$A134,'Updated Double Entry - Mastery'!$F134,"")</f>
        <v/>
      </c>
      <c r="H138" s="87" t="str">
        <f>IFERROR(SMALL($G$2:$G$228,ROWS($F$2:F138)),"")</f>
        <v/>
      </c>
      <c r="I138" s="87"/>
    </row>
    <row r="139" spans="1:9" ht="102" thickBot="1" x14ac:dyDescent="0.4">
      <c r="A139" s="87" t="s">
        <v>8</v>
      </c>
      <c r="B139" s="99">
        <v>7</v>
      </c>
      <c r="C139" s="87" t="s">
        <v>17</v>
      </c>
      <c r="D139" s="92" t="s">
        <v>58</v>
      </c>
      <c r="E139" s="87" t="s">
        <v>7</v>
      </c>
      <c r="F139" s="90">
        <f t="shared" si="1"/>
        <v>138</v>
      </c>
      <c r="G139" s="97" t="str">
        <f>IF('Search by Element of Practice'!$B$7='Updated Double Entry - Mastery'!$A135,'Updated Double Entry - Mastery'!$F135,"")</f>
        <v/>
      </c>
      <c r="H139" s="87" t="str">
        <f>IFERROR(SMALL($G$2:$G$228,ROWS($F$2:F139)),"")</f>
        <v/>
      </c>
      <c r="I139" s="87"/>
    </row>
    <row r="140" spans="1:9" ht="102" thickBot="1" x14ac:dyDescent="0.4">
      <c r="A140" s="87" t="s">
        <v>7</v>
      </c>
      <c r="B140" s="99">
        <v>7</v>
      </c>
      <c r="C140" s="87" t="s">
        <v>5</v>
      </c>
      <c r="D140" s="92" t="s">
        <v>43</v>
      </c>
      <c r="E140" s="87" t="s">
        <v>6</v>
      </c>
      <c r="F140" s="90">
        <f t="shared" si="1"/>
        <v>139</v>
      </c>
      <c r="G140" s="97" t="str">
        <f>IF('Search by Element of Practice'!$B$7='Updated Double Entry - Mastery'!$A136,'Updated Double Entry - Mastery'!$F136,"")</f>
        <v/>
      </c>
      <c r="H140" s="87" t="str">
        <f>IFERROR(SMALL($G$2:$G$228,ROWS($F$2:F140)),"")</f>
        <v/>
      </c>
      <c r="I140" s="87"/>
    </row>
    <row r="141" spans="1:9" ht="73" thickBot="1" x14ac:dyDescent="0.4">
      <c r="A141" s="87" t="s">
        <v>10</v>
      </c>
      <c r="B141" s="99">
        <v>7</v>
      </c>
      <c r="C141" s="87" t="s">
        <v>5</v>
      </c>
      <c r="D141" s="92" t="s">
        <v>70</v>
      </c>
      <c r="E141" s="87" t="s">
        <v>8</v>
      </c>
      <c r="F141" s="90">
        <f t="shared" si="1"/>
        <v>140</v>
      </c>
      <c r="G141" s="97">
        <f>IF('Search by Element of Practice'!$B$7='Updated Double Entry - Mastery'!$A137,'Updated Double Entry - Mastery'!$F137,"")</f>
        <v>136</v>
      </c>
      <c r="H141" s="87" t="str">
        <f>IFERROR(SMALL($G$2:$G$228,ROWS($F$2:F141)),"")</f>
        <v/>
      </c>
      <c r="I141" s="87"/>
    </row>
    <row r="142" spans="1:9" ht="73" thickBot="1" x14ac:dyDescent="0.4">
      <c r="A142" s="87" t="s">
        <v>6</v>
      </c>
      <c r="B142" s="99">
        <v>7</v>
      </c>
      <c r="C142" s="87" t="s">
        <v>17</v>
      </c>
      <c r="D142" s="92" t="s">
        <v>59</v>
      </c>
      <c r="E142" s="87" t="s">
        <v>12</v>
      </c>
      <c r="F142" s="90">
        <f t="shared" si="1"/>
        <v>141</v>
      </c>
      <c r="G142" s="97" t="str">
        <f>IF('Search by Element of Practice'!$B$7='Updated Double Entry - Mastery'!$A138,'Updated Double Entry - Mastery'!$F138,"")</f>
        <v/>
      </c>
      <c r="H142" s="87" t="str">
        <f>IFERROR(SMALL($G$2:$G$228,ROWS($F$2:F142)),"")</f>
        <v/>
      </c>
      <c r="I142" s="87"/>
    </row>
    <row r="143" spans="1:9" ht="73" thickBot="1" x14ac:dyDescent="0.4">
      <c r="A143" s="87" t="s">
        <v>6</v>
      </c>
      <c r="B143" s="99">
        <v>7</v>
      </c>
      <c r="C143" s="87" t="s">
        <v>17</v>
      </c>
      <c r="D143" s="92" t="s">
        <v>83</v>
      </c>
      <c r="E143" s="87" t="s">
        <v>9</v>
      </c>
      <c r="F143" s="90">
        <f t="shared" si="1"/>
        <v>142</v>
      </c>
      <c r="G143" s="97" t="str">
        <f>IF('Search by Element of Practice'!$B$7='Updated Double Entry - Mastery'!$A139,'Updated Double Entry - Mastery'!$F139,"")</f>
        <v/>
      </c>
      <c r="H143" s="87" t="str">
        <f>IFERROR(SMALL($G$2:$G$228,ROWS($F$2:F143)),"")</f>
        <v/>
      </c>
      <c r="I143" s="87"/>
    </row>
    <row r="144" spans="1:9" ht="102" thickBot="1" x14ac:dyDescent="0.4">
      <c r="A144" s="87" t="s">
        <v>7</v>
      </c>
      <c r="B144" s="99">
        <v>7</v>
      </c>
      <c r="C144" s="87" t="s">
        <v>17</v>
      </c>
      <c r="D144" s="92" t="s">
        <v>57</v>
      </c>
      <c r="E144" s="87" t="s">
        <v>6</v>
      </c>
      <c r="F144" s="90">
        <f t="shared" si="1"/>
        <v>143</v>
      </c>
      <c r="G144" s="97" t="str">
        <f>IF('Search by Element of Practice'!$B$7='Updated Double Entry - Mastery'!$A140,'Updated Double Entry - Mastery'!$F140,"")</f>
        <v/>
      </c>
      <c r="H144" s="87" t="str">
        <f>IFERROR(SMALL($G$2:$G$228,ROWS($F$2:F144)),"")</f>
        <v/>
      </c>
      <c r="I144" s="87"/>
    </row>
    <row r="145" spans="1:9" ht="73" thickBot="1" x14ac:dyDescent="0.4">
      <c r="A145" s="87" t="s">
        <v>8</v>
      </c>
      <c r="B145" s="99">
        <v>7</v>
      </c>
      <c r="C145" s="87" t="s">
        <v>17</v>
      </c>
      <c r="D145" s="92" t="s">
        <v>84</v>
      </c>
      <c r="E145" s="87" t="s">
        <v>9</v>
      </c>
      <c r="F145" s="90">
        <f t="shared" si="1"/>
        <v>144</v>
      </c>
      <c r="G145" s="97" t="str">
        <f>IF('Search by Element of Practice'!$B$7='Updated Double Entry - Mastery'!$A141,'Updated Double Entry - Mastery'!$F141,"")</f>
        <v/>
      </c>
      <c r="H145" s="87" t="str">
        <f>IFERROR(SMALL($G$2:$G$228,ROWS($F$2:F145)),"")</f>
        <v/>
      </c>
      <c r="I145" s="87"/>
    </row>
    <row r="146" spans="1:9" ht="73" thickBot="1" x14ac:dyDescent="0.4">
      <c r="A146" s="87" t="s">
        <v>6</v>
      </c>
      <c r="B146" s="99">
        <v>8</v>
      </c>
      <c r="C146" s="87" t="s">
        <v>5</v>
      </c>
      <c r="D146" s="91" t="s">
        <v>13</v>
      </c>
      <c r="E146" s="87" t="s">
        <v>10</v>
      </c>
      <c r="F146" s="90">
        <f t="shared" si="1"/>
        <v>145</v>
      </c>
      <c r="G146" s="97" t="str">
        <f>IF('Search by Element of Practice'!$B$7='Updated Double Entry - Mastery'!$A144,'Updated Double Entry - Mastery'!$F144,"")</f>
        <v/>
      </c>
      <c r="H146" s="87" t="str">
        <f>IFERROR(SMALL($G$2:$G$228,ROWS($F$2:F146)),"")</f>
        <v/>
      </c>
      <c r="I146" s="87"/>
    </row>
    <row r="147" spans="1:9" ht="87.5" thickBot="1" x14ac:dyDescent="0.4">
      <c r="A147" s="87" t="s">
        <v>11</v>
      </c>
      <c r="B147" s="99">
        <v>8</v>
      </c>
      <c r="C147" s="87" t="s">
        <v>17</v>
      </c>
      <c r="D147" s="91" t="s">
        <v>126</v>
      </c>
      <c r="E147" s="87" t="s">
        <v>9</v>
      </c>
      <c r="F147" s="90">
        <f t="shared" si="1"/>
        <v>146</v>
      </c>
      <c r="G147" s="97" t="str">
        <f>IF('Search by Element of Practice'!$B$7='Updated Double Entry - Mastery'!$A145,'Updated Double Entry - Mastery'!$F145,"")</f>
        <v/>
      </c>
      <c r="H147" s="87" t="str">
        <f>IFERROR(SMALL($G$2:$G$228,ROWS($F$2:F147)),"")</f>
        <v/>
      </c>
      <c r="I147" s="87"/>
    </row>
    <row r="148" spans="1:9" ht="73" thickBot="1" x14ac:dyDescent="0.4">
      <c r="A148" s="87" t="s">
        <v>6</v>
      </c>
      <c r="B148" s="99">
        <v>8</v>
      </c>
      <c r="C148" s="87" t="s">
        <v>17</v>
      </c>
      <c r="D148" s="91" t="s">
        <v>21</v>
      </c>
      <c r="E148" s="87" t="s">
        <v>10</v>
      </c>
      <c r="F148" s="90">
        <f t="shared" si="1"/>
        <v>147</v>
      </c>
      <c r="G148" s="97">
        <f>IF('Search by Element of Practice'!$B$7='Updated Double Entry - Mastery'!$A146,'Updated Double Entry - Mastery'!$F146,"")</f>
        <v>145</v>
      </c>
      <c r="H148" s="87" t="str">
        <f>IFERROR(SMALL($G$2:$G$228,ROWS($F$2:F148)),"")</f>
        <v/>
      </c>
      <c r="I148" s="87"/>
    </row>
    <row r="149" spans="1:9" ht="73" thickBot="1" x14ac:dyDescent="0.4">
      <c r="A149" s="87" t="s">
        <v>9</v>
      </c>
      <c r="B149" s="99">
        <v>8</v>
      </c>
      <c r="C149" s="87" t="s">
        <v>17</v>
      </c>
      <c r="D149" s="91" t="s">
        <v>22</v>
      </c>
      <c r="E149" s="87" t="s">
        <v>8</v>
      </c>
      <c r="F149" s="90">
        <f t="shared" si="1"/>
        <v>148</v>
      </c>
      <c r="G149" s="97" t="str">
        <f>IF('Search by Element of Practice'!$B$7='Updated Double Entry - Mastery'!$A147,'Updated Double Entry - Mastery'!$F147,"")</f>
        <v/>
      </c>
      <c r="H149" s="87" t="str">
        <f>IFERROR(SMALL($G$2:$G$228,ROWS($F$2:F149)),"")</f>
        <v/>
      </c>
      <c r="I149" s="87"/>
    </row>
    <row r="150" spans="1:9" ht="58.5" thickBot="1" x14ac:dyDescent="0.4">
      <c r="A150" s="87" t="s">
        <v>10</v>
      </c>
      <c r="B150" s="99">
        <v>8</v>
      </c>
      <c r="C150" s="87" t="s">
        <v>5</v>
      </c>
      <c r="D150" s="92" t="s">
        <v>14</v>
      </c>
      <c r="E150" s="87" t="s">
        <v>12</v>
      </c>
      <c r="F150" s="90">
        <f t="shared" si="1"/>
        <v>149</v>
      </c>
      <c r="G150" s="97">
        <f>IF('Search by Element of Practice'!$B$7='Updated Double Entry - Mastery'!$A148,'Updated Double Entry - Mastery'!$F148,"")</f>
        <v>147</v>
      </c>
      <c r="H150" s="87" t="str">
        <f>IFERROR(SMALL($G$2:$G$228,ROWS($F$2:F150)),"")</f>
        <v/>
      </c>
      <c r="I150" s="87"/>
    </row>
    <row r="151" spans="1:9" ht="102" thickBot="1" x14ac:dyDescent="0.4">
      <c r="A151" s="87" t="s">
        <v>7</v>
      </c>
      <c r="B151" s="99">
        <v>8</v>
      </c>
      <c r="C151" s="87" t="s">
        <v>17</v>
      </c>
      <c r="D151" s="92" t="s">
        <v>62</v>
      </c>
      <c r="E151" s="87" t="s">
        <v>10</v>
      </c>
      <c r="F151" s="90">
        <f t="shared" si="1"/>
        <v>150</v>
      </c>
      <c r="G151" s="97" t="str">
        <f>IF('Search by Element of Practice'!$B$7='Updated Double Entry - Mastery'!$A149,'Updated Double Entry - Mastery'!$F149,"")</f>
        <v/>
      </c>
      <c r="H151" s="87" t="str">
        <f>IFERROR(SMALL($G$2:$G$228,ROWS($F$2:F151)),"")</f>
        <v/>
      </c>
      <c r="I151" s="87"/>
    </row>
    <row r="152" spans="1:9" ht="102" thickBot="1" x14ac:dyDescent="0.4">
      <c r="A152" s="87" t="s">
        <v>7</v>
      </c>
      <c r="B152" s="99">
        <v>8</v>
      </c>
      <c r="C152" s="87" t="s">
        <v>17</v>
      </c>
      <c r="D152" s="92" t="s">
        <v>61</v>
      </c>
      <c r="E152" s="87" t="s">
        <v>12</v>
      </c>
      <c r="F152" s="90">
        <f t="shared" si="1"/>
        <v>151</v>
      </c>
      <c r="G152" s="97" t="str">
        <f>IF('Search by Element of Practice'!$B$7='Updated Double Entry - Mastery'!$A150,'Updated Double Entry - Mastery'!$F150,"")</f>
        <v/>
      </c>
      <c r="H152" s="87" t="str">
        <f>IFERROR(SMALL($G$2:$G$228,ROWS($F$2:F152)),"")</f>
        <v/>
      </c>
      <c r="I152" s="87"/>
    </row>
    <row r="153" spans="1:9" ht="73" thickBot="1" x14ac:dyDescent="0.4">
      <c r="A153" s="87" t="s">
        <v>12</v>
      </c>
      <c r="B153" s="99">
        <v>8</v>
      </c>
      <c r="C153" s="87" t="s">
        <v>17</v>
      </c>
      <c r="D153" s="92" t="s">
        <v>85</v>
      </c>
      <c r="E153" s="87" t="s">
        <v>8</v>
      </c>
      <c r="F153" s="90">
        <f t="shared" si="1"/>
        <v>152</v>
      </c>
      <c r="G153" s="97" t="str">
        <f>IF('Search by Element of Practice'!$B$7='Updated Double Entry - Mastery'!$A151,'Updated Double Entry - Mastery'!$F151,"")</f>
        <v/>
      </c>
      <c r="H153" s="87" t="str">
        <f>IFERROR(SMALL($G$2:$G$228,ROWS($F$2:F153)),"")</f>
        <v/>
      </c>
      <c r="I153" s="87"/>
    </row>
    <row r="154" spans="1:9" ht="73" thickBot="1" x14ac:dyDescent="0.4">
      <c r="A154" s="87" t="s">
        <v>8</v>
      </c>
      <c r="B154" s="99">
        <v>8</v>
      </c>
      <c r="C154" s="87" t="s">
        <v>17</v>
      </c>
      <c r="D154" s="92" t="s">
        <v>60</v>
      </c>
      <c r="E154" s="87" t="s">
        <v>12</v>
      </c>
      <c r="F154" s="90">
        <f t="shared" si="1"/>
        <v>153</v>
      </c>
      <c r="G154" s="97" t="str">
        <f>IF('Search by Element of Practice'!$B$7='Updated Double Entry - Mastery'!$A152,'Updated Double Entry - Mastery'!$F152,"")</f>
        <v/>
      </c>
      <c r="H154" s="87" t="str">
        <f>IFERROR(SMALL($G$2:$G$228,ROWS($F$2:F154)),"")</f>
        <v/>
      </c>
      <c r="I154" s="87"/>
    </row>
    <row r="155" spans="1:9" ht="73" thickBot="1" x14ac:dyDescent="0.4">
      <c r="A155" s="87" t="s">
        <v>10</v>
      </c>
      <c r="B155" s="99">
        <v>8</v>
      </c>
      <c r="C155" s="87" t="s">
        <v>17</v>
      </c>
      <c r="D155" s="92" t="s">
        <v>111</v>
      </c>
      <c r="E155" s="87" t="s">
        <v>6</v>
      </c>
      <c r="F155" s="90">
        <f t="shared" si="1"/>
        <v>154</v>
      </c>
      <c r="G155" s="97" t="str">
        <f>IF('Search by Element of Practice'!$B$7='Updated Double Entry - Mastery'!$A153,'Updated Double Entry - Mastery'!$F153,"")</f>
        <v/>
      </c>
      <c r="H155" s="87" t="str">
        <f>IFERROR(SMALL($G$2:$G$228,ROWS($F$2:F155)),"")</f>
        <v/>
      </c>
      <c r="I155" s="87"/>
    </row>
    <row r="156" spans="1:9" ht="73" thickBot="1" x14ac:dyDescent="0.4">
      <c r="A156" s="87" t="s">
        <v>10</v>
      </c>
      <c r="B156" s="99">
        <v>8</v>
      </c>
      <c r="C156" s="87" t="s">
        <v>5</v>
      </c>
      <c r="D156" s="91" t="s">
        <v>13</v>
      </c>
      <c r="E156" s="87" t="s">
        <v>6</v>
      </c>
      <c r="F156" s="90">
        <f t="shared" si="1"/>
        <v>155</v>
      </c>
      <c r="G156" s="97" t="str">
        <f>IF('Search by Element of Practice'!$B$7='Updated Double Entry - Mastery'!$A154,'Updated Double Entry - Mastery'!$F154,"")</f>
        <v/>
      </c>
      <c r="H156" s="87" t="str">
        <f>IFERROR(SMALL($G$2:$G$228,ROWS($F$2:F156)),"")</f>
        <v/>
      </c>
      <c r="I156" s="87"/>
    </row>
    <row r="157" spans="1:9" ht="87.5" thickBot="1" x14ac:dyDescent="0.4">
      <c r="A157" s="87" t="s">
        <v>9</v>
      </c>
      <c r="B157" s="99">
        <v>8</v>
      </c>
      <c r="C157" s="87" t="s">
        <v>17</v>
      </c>
      <c r="D157" s="91" t="s">
        <v>126</v>
      </c>
      <c r="E157" s="87" t="s">
        <v>11</v>
      </c>
      <c r="F157" s="90">
        <f t="shared" si="1"/>
        <v>156</v>
      </c>
      <c r="G157" s="97" t="str">
        <f>IF('Search by Element of Practice'!$B$7='Updated Double Entry - Mastery'!$A155,'Updated Double Entry - Mastery'!$F155,"")</f>
        <v/>
      </c>
      <c r="H157" s="87" t="str">
        <f>IFERROR(SMALL($G$2:$G$228,ROWS($F$2:F157)),"")</f>
        <v/>
      </c>
      <c r="I157" s="87"/>
    </row>
    <row r="158" spans="1:9" ht="73" thickBot="1" x14ac:dyDescent="0.4">
      <c r="A158" s="87" t="s">
        <v>10</v>
      </c>
      <c r="B158" s="99">
        <v>8</v>
      </c>
      <c r="C158" s="87" t="s">
        <v>17</v>
      </c>
      <c r="D158" s="91" t="s">
        <v>21</v>
      </c>
      <c r="E158" s="87" t="s">
        <v>6</v>
      </c>
      <c r="F158" s="90">
        <f t="shared" si="1"/>
        <v>157</v>
      </c>
      <c r="G158" s="97" t="str">
        <f>IF('Search by Element of Practice'!$B$7='Updated Double Entry - Mastery'!$A156,'Updated Double Entry - Mastery'!$F156,"")</f>
        <v/>
      </c>
      <c r="H158" s="87" t="str">
        <f>IFERROR(SMALL($G$2:$G$228,ROWS($F$2:F158)),"")</f>
        <v/>
      </c>
      <c r="I158" s="87"/>
    </row>
    <row r="159" spans="1:9" ht="73" thickBot="1" x14ac:dyDescent="0.4">
      <c r="A159" s="87" t="s">
        <v>8</v>
      </c>
      <c r="B159" s="99">
        <v>8</v>
      </c>
      <c r="C159" s="87" t="s">
        <v>17</v>
      </c>
      <c r="D159" s="91" t="s">
        <v>22</v>
      </c>
      <c r="E159" s="87" t="s">
        <v>9</v>
      </c>
      <c r="F159" s="90">
        <f t="shared" si="1"/>
        <v>158</v>
      </c>
      <c r="G159" s="97" t="str">
        <f>IF('Search by Element of Practice'!$B$7='Updated Double Entry - Mastery'!$A157,'Updated Double Entry - Mastery'!$F157,"")</f>
        <v/>
      </c>
      <c r="H159" s="87" t="str">
        <f>IFERROR(SMALL($G$2:$G$228,ROWS($F$2:F159)),"")</f>
        <v/>
      </c>
      <c r="I159" s="87"/>
    </row>
    <row r="160" spans="1:9" ht="58.5" thickBot="1" x14ac:dyDescent="0.4">
      <c r="A160" s="87" t="s">
        <v>12</v>
      </c>
      <c r="B160" s="99">
        <v>8</v>
      </c>
      <c r="C160" s="87" t="s">
        <v>5</v>
      </c>
      <c r="D160" s="92" t="s">
        <v>14</v>
      </c>
      <c r="E160" s="87" t="s">
        <v>10</v>
      </c>
      <c r="F160" s="90">
        <f t="shared" si="1"/>
        <v>159</v>
      </c>
      <c r="G160" s="97" t="str">
        <f>IF('Search by Element of Practice'!$B$7='Updated Double Entry - Mastery'!$A158,'Updated Double Entry - Mastery'!$F158,"")</f>
        <v/>
      </c>
      <c r="H160" s="87" t="str">
        <f>IFERROR(SMALL($G$2:$G$228,ROWS($F$2:F160)),"")</f>
        <v/>
      </c>
      <c r="I160" s="87"/>
    </row>
    <row r="161" spans="1:9" ht="102" thickBot="1" x14ac:dyDescent="0.4">
      <c r="A161" s="87" t="s">
        <v>10</v>
      </c>
      <c r="B161" s="99">
        <v>8</v>
      </c>
      <c r="C161" s="87" t="s">
        <v>17</v>
      </c>
      <c r="D161" s="92" t="s">
        <v>62</v>
      </c>
      <c r="E161" s="87" t="s">
        <v>7</v>
      </c>
      <c r="F161" s="90">
        <f t="shared" si="1"/>
        <v>160</v>
      </c>
      <c r="G161" s="97" t="str">
        <f>IF('Search by Element of Practice'!$B$7='Updated Double Entry - Mastery'!$A159,'Updated Double Entry - Mastery'!$F159,"")</f>
        <v/>
      </c>
      <c r="H161" s="87" t="str">
        <f>IFERROR(SMALL($G$2:$G$228,ROWS($F$2:F161)),"")</f>
        <v/>
      </c>
      <c r="I161" s="87"/>
    </row>
    <row r="162" spans="1:9" ht="102" thickBot="1" x14ac:dyDescent="0.4">
      <c r="A162" s="87" t="s">
        <v>12</v>
      </c>
      <c r="B162" s="99">
        <v>8</v>
      </c>
      <c r="C162" s="87" t="s">
        <v>17</v>
      </c>
      <c r="D162" s="92" t="s">
        <v>61</v>
      </c>
      <c r="E162" s="87" t="s">
        <v>7</v>
      </c>
      <c r="F162" s="90">
        <f t="shared" si="1"/>
        <v>161</v>
      </c>
      <c r="G162" s="97" t="str">
        <f>IF('Search by Element of Practice'!$B$7='Updated Double Entry - Mastery'!$A160,'Updated Double Entry - Mastery'!$F160,"")</f>
        <v/>
      </c>
      <c r="H162" s="87" t="str">
        <f>IFERROR(SMALL($G$2:$G$228,ROWS($F$2:F162)),"")</f>
        <v/>
      </c>
      <c r="I162" s="87"/>
    </row>
    <row r="163" spans="1:9" ht="73" thickBot="1" x14ac:dyDescent="0.4">
      <c r="A163" s="87" t="s">
        <v>8</v>
      </c>
      <c r="B163" s="99">
        <v>8</v>
      </c>
      <c r="C163" s="87" t="s">
        <v>17</v>
      </c>
      <c r="D163" s="92" t="s">
        <v>85</v>
      </c>
      <c r="E163" s="87" t="s">
        <v>12</v>
      </c>
      <c r="F163" s="90">
        <f t="shared" si="1"/>
        <v>162</v>
      </c>
      <c r="G163" s="97" t="str">
        <f>IF('Search by Element of Practice'!$B$7='Updated Double Entry - Mastery'!$A161,'Updated Double Entry - Mastery'!$F161,"")</f>
        <v/>
      </c>
      <c r="H163" s="87" t="str">
        <f>IFERROR(SMALL($G$2:$G$228,ROWS($F$2:F163)),"")</f>
        <v/>
      </c>
      <c r="I163" s="87"/>
    </row>
    <row r="164" spans="1:9" ht="73" thickBot="1" x14ac:dyDescent="0.4">
      <c r="A164" s="87" t="s">
        <v>12</v>
      </c>
      <c r="B164" s="99">
        <v>8</v>
      </c>
      <c r="C164" s="87" t="s">
        <v>17</v>
      </c>
      <c r="D164" s="92" t="s">
        <v>60</v>
      </c>
      <c r="E164" s="87" t="s">
        <v>8</v>
      </c>
      <c r="F164" s="90">
        <f t="shared" si="1"/>
        <v>163</v>
      </c>
      <c r="G164" s="97" t="str">
        <f>IF('Search by Element of Practice'!$B$7='Updated Double Entry - Mastery'!$A162,'Updated Double Entry - Mastery'!$F162,"")</f>
        <v/>
      </c>
      <c r="H164" s="87" t="str">
        <f>IFERROR(SMALL($G$2:$G$228,ROWS($F$2:F164)),"")</f>
        <v/>
      </c>
      <c r="I164" s="87"/>
    </row>
    <row r="165" spans="1:9" ht="73" thickBot="1" x14ac:dyDescent="0.4">
      <c r="A165" s="87" t="s">
        <v>6</v>
      </c>
      <c r="B165" s="99">
        <v>8</v>
      </c>
      <c r="C165" s="87" t="s">
        <v>17</v>
      </c>
      <c r="D165" s="92" t="s">
        <v>111</v>
      </c>
      <c r="E165" s="87" t="s">
        <v>10</v>
      </c>
      <c r="F165" s="90">
        <f t="shared" si="1"/>
        <v>164</v>
      </c>
      <c r="G165" s="97" t="str">
        <f>IF('Search by Element of Practice'!$B$7='Updated Double Entry - Mastery'!$A163,'Updated Double Entry - Mastery'!$F163,"")</f>
        <v/>
      </c>
      <c r="H165" s="87" t="str">
        <f>IFERROR(SMALL($G$2:$G$228,ROWS($F$2:F165)),"")</f>
        <v/>
      </c>
      <c r="I165" s="87"/>
    </row>
    <row r="166" spans="1:9" ht="73" thickBot="1" x14ac:dyDescent="0.4">
      <c r="A166" s="103" t="s">
        <v>6</v>
      </c>
      <c r="B166" s="104">
        <v>8</v>
      </c>
      <c r="C166" s="103" t="s">
        <v>159</v>
      </c>
      <c r="D166" s="103" t="s">
        <v>168</v>
      </c>
      <c r="E166" s="103" t="s">
        <v>9</v>
      </c>
      <c r="F166" s="90">
        <f t="shared" si="1"/>
        <v>165</v>
      </c>
      <c r="G166" s="97" t="str">
        <f>IF('Search by Element of Practice'!$B$7='Updated Double Entry - Mastery'!$A214,'Updated Double Entry - Mastery'!$F214,"")</f>
        <v/>
      </c>
      <c r="H166" s="87" t="str">
        <f>IFERROR(SMALL($G$2:$G$228,ROWS($F$2:F166)),"")</f>
        <v/>
      </c>
      <c r="I166" s="87"/>
    </row>
    <row r="167" spans="1:9" ht="73" thickBot="1" x14ac:dyDescent="0.4">
      <c r="A167" s="103" t="s">
        <v>9</v>
      </c>
      <c r="B167" s="104">
        <v>8</v>
      </c>
      <c r="C167" s="103" t="s">
        <v>159</v>
      </c>
      <c r="D167" s="103" t="s">
        <v>168</v>
      </c>
      <c r="E167" s="103" t="s">
        <v>6</v>
      </c>
      <c r="F167" s="90">
        <f t="shared" si="1"/>
        <v>166</v>
      </c>
      <c r="G167" s="97" t="str">
        <f>IF('Search by Element of Practice'!$B$7='Updated Double Entry - Mastery'!$A223,'Updated Double Entry - Mastery'!$F223,"")</f>
        <v/>
      </c>
      <c r="H167" s="87" t="str">
        <f>IFERROR(SMALL($G$2:$G$228,ROWS($F$2:F167)),"")</f>
        <v/>
      </c>
      <c r="I167" s="87"/>
    </row>
    <row r="168" spans="1:9" ht="102" thickBot="1" x14ac:dyDescent="0.4">
      <c r="A168" s="87" t="s">
        <v>7</v>
      </c>
      <c r="B168" s="99">
        <v>9</v>
      </c>
      <c r="C168" s="87" t="s">
        <v>17</v>
      </c>
      <c r="D168" s="92" t="s">
        <v>86</v>
      </c>
      <c r="E168" s="87" t="s">
        <v>9</v>
      </c>
      <c r="F168" s="90">
        <f t="shared" si="1"/>
        <v>167</v>
      </c>
      <c r="G168" s="97" t="str">
        <f>IF('Search by Element of Practice'!$B$7='Updated Double Entry - Mastery'!$A164,'Updated Double Entry - Mastery'!$F164,"")</f>
        <v/>
      </c>
      <c r="H168" s="87" t="str">
        <f>IFERROR(SMALL($G$2:$G$228,ROWS($F$2:F168)),"")</f>
        <v/>
      </c>
      <c r="I168" s="87"/>
    </row>
    <row r="169" spans="1:9" ht="73" thickBot="1" x14ac:dyDescent="0.4">
      <c r="A169" s="87" t="s">
        <v>11</v>
      </c>
      <c r="B169" s="99">
        <v>9</v>
      </c>
      <c r="C169" s="87" t="s">
        <v>24</v>
      </c>
      <c r="D169" s="92" t="s">
        <v>29</v>
      </c>
      <c r="E169" s="87" t="s">
        <v>8</v>
      </c>
      <c r="F169" s="90">
        <f t="shared" si="1"/>
        <v>168</v>
      </c>
      <c r="G169" s="97">
        <f>IF('Search by Element of Practice'!$B$7='Updated Double Entry - Mastery'!$A165,'Updated Double Entry - Mastery'!$F165,"")</f>
        <v>164</v>
      </c>
      <c r="H169" s="87" t="str">
        <f>IFERROR(SMALL($G$2:$G$228,ROWS($F$2:F169)),"")</f>
        <v/>
      </c>
      <c r="I169" s="87"/>
    </row>
    <row r="170" spans="1:9" ht="102" thickBot="1" x14ac:dyDescent="0.4">
      <c r="A170" s="87" t="s">
        <v>7</v>
      </c>
      <c r="B170" s="99">
        <v>9</v>
      </c>
      <c r="C170" s="87" t="s">
        <v>24</v>
      </c>
      <c r="D170" s="92" t="s">
        <v>30</v>
      </c>
      <c r="E170" s="87" t="s">
        <v>10</v>
      </c>
      <c r="F170" s="90">
        <f t="shared" si="1"/>
        <v>169</v>
      </c>
      <c r="G170" s="97">
        <f>IF('Search by Element of Practice'!$B$7='Updated Double Entry - Mastery'!$A166,'Updated Double Entry - Mastery'!$F166,"")</f>
        <v>165</v>
      </c>
      <c r="H170" s="87" t="str">
        <f>IFERROR(SMALL($G$2:$G$228,ROWS($F$2:F170)),"")</f>
        <v/>
      </c>
      <c r="I170" s="87"/>
    </row>
    <row r="171" spans="1:9" ht="102" thickBot="1" x14ac:dyDescent="0.4">
      <c r="A171" s="87" t="s">
        <v>11</v>
      </c>
      <c r="B171" s="99">
        <v>9</v>
      </c>
      <c r="C171" s="87" t="s">
        <v>17</v>
      </c>
      <c r="D171" s="92" t="s">
        <v>112</v>
      </c>
      <c r="E171" s="87" t="s">
        <v>7</v>
      </c>
      <c r="F171" s="90">
        <f t="shared" si="1"/>
        <v>170</v>
      </c>
      <c r="G171" s="97" t="str">
        <f>IF('Search by Element of Practice'!$B$7='Updated Double Entry - Mastery'!$A167,'Updated Double Entry - Mastery'!$F167,"")</f>
        <v/>
      </c>
      <c r="H171" s="87" t="str">
        <f>IFERROR(SMALL($G$2:$G$228,ROWS($F$2:F171)),"")</f>
        <v/>
      </c>
      <c r="I171" s="87"/>
    </row>
    <row r="172" spans="1:9" ht="58.5" thickBot="1" x14ac:dyDescent="0.4">
      <c r="A172" s="87" t="s">
        <v>10</v>
      </c>
      <c r="B172" s="99">
        <v>9</v>
      </c>
      <c r="C172" s="87" t="s">
        <v>17</v>
      </c>
      <c r="D172" s="92" t="s">
        <v>113</v>
      </c>
      <c r="E172" s="87" t="s">
        <v>12</v>
      </c>
      <c r="F172" s="90">
        <f t="shared" si="1"/>
        <v>171</v>
      </c>
      <c r="G172" s="97" t="str">
        <f>IF('Search by Element of Practice'!$B$7='Updated Double Entry - Mastery'!$A168,'Updated Double Entry - Mastery'!$F168,"")</f>
        <v/>
      </c>
      <c r="H172" s="87" t="str">
        <f>IFERROR(SMALL($G$2:$G$228,ROWS($F$2:F172)),"")</f>
        <v/>
      </c>
      <c r="I172" s="87"/>
    </row>
    <row r="173" spans="1:9" ht="102" thickBot="1" x14ac:dyDescent="0.4">
      <c r="A173" s="87" t="s">
        <v>9</v>
      </c>
      <c r="B173" s="99">
        <v>9</v>
      </c>
      <c r="C173" s="87" t="s">
        <v>17</v>
      </c>
      <c r="D173" s="92" t="s">
        <v>86</v>
      </c>
      <c r="E173" s="87" t="s">
        <v>7</v>
      </c>
      <c r="F173" s="90">
        <f t="shared" si="1"/>
        <v>172</v>
      </c>
      <c r="G173" s="97" t="str">
        <f>IF('Search by Element of Practice'!$B$7='Updated Double Entry - Mastery'!$A169,'Updated Double Entry - Mastery'!$F169,"")</f>
        <v/>
      </c>
      <c r="H173" s="87" t="str">
        <f>IFERROR(SMALL($G$2:$G$228,ROWS($F$2:F173)),"")</f>
        <v/>
      </c>
      <c r="I173" s="87"/>
    </row>
    <row r="174" spans="1:9" ht="73" thickBot="1" x14ac:dyDescent="0.4">
      <c r="A174" s="87" t="s">
        <v>8</v>
      </c>
      <c r="B174" s="99">
        <v>9</v>
      </c>
      <c r="C174" s="87" t="s">
        <v>24</v>
      </c>
      <c r="D174" s="92" t="s">
        <v>29</v>
      </c>
      <c r="E174" s="87" t="s">
        <v>11</v>
      </c>
      <c r="F174" s="90">
        <f t="shared" si="1"/>
        <v>173</v>
      </c>
      <c r="G174" s="97" t="str">
        <f>IF('Search by Element of Practice'!$B$7='Updated Double Entry - Mastery'!$A170,'Updated Double Entry - Mastery'!$F170,"")</f>
        <v/>
      </c>
      <c r="H174" s="87" t="str">
        <f>IFERROR(SMALL($G$2:$G$228,ROWS($F$2:F174)),"")</f>
        <v/>
      </c>
      <c r="I174" s="87"/>
    </row>
    <row r="175" spans="1:9" ht="102" thickBot="1" x14ac:dyDescent="0.4">
      <c r="A175" s="87" t="s">
        <v>10</v>
      </c>
      <c r="B175" s="99">
        <v>9</v>
      </c>
      <c r="C175" s="87" t="s">
        <v>24</v>
      </c>
      <c r="D175" s="92" t="s">
        <v>30</v>
      </c>
      <c r="E175" s="87" t="s">
        <v>7</v>
      </c>
      <c r="F175" s="90">
        <f t="shared" si="1"/>
        <v>174</v>
      </c>
      <c r="G175" s="97" t="str">
        <f>IF('Search by Element of Practice'!$B$7='Updated Double Entry - Mastery'!$A171,'Updated Double Entry - Mastery'!$F171,"")</f>
        <v/>
      </c>
      <c r="H175" s="87" t="str">
        <f>IFERROR(SMALL($G$2:$G$228,ROWS($F$2:F175)),"")</f>
        <v/>
      </c>
      <c r="I175" s="87"/>
    </row>
    <row r="176" spans="1:9" ht="102" thickBot="1" x14ac:dyDescent="0.4">
      <c r="A176" s="87" t="s">
        <v>7</v>
      </c>
      <c r="B176" s="99">
        <v>9</v>
      </c>
      <c r="C176" s="87" t="s">
        <v>17</v>
      </c>
      <c r="D176" s="92" t="s">
        <v>112</v>
      </c>
      <c r="E176" s="87" t="s">
        <v>11</v>
      </c>
      <c r="F176" s="90">
        <f t="shared" si="1"/>
        <v>175</v>
      </c>
      <c r="G176" s="97" t="str">
        <f>IF('Search by Element of Practice'!$B$7='Updated Double Entry - Mastery'!$A172,'Updated Double Entry - Mastery'!$F172,"")</f>
        <v/>
      </c>
      <c r="H176" s="87" t="str">
        <f>IFERROR(SMALL($G$2:$G$228,ROWS($F$2:F176)),"")</f>
        <v/>
      </c>
      <c r="I176" s="87"/>
    </row>
    <row r="177" spans="1:9" ht="58.5" thickBot="1" x14ac:dyDescent="0.4">
      <c r="A177" s="87" t="s">
        <v>12</v>
      </c>
      <c r="B177" s="99">
        <v>9</v>
      </c>
      <c r="C177" s="87" t="s">
        <v>17</v>
      </c>
      <c r="D177" s="92" t="s">
        <v>113</v>
      </c>
      <c r="E177" s="87" t="s">
        <v>10</v>
      </c>
      <c r="F177" s="90">
        <f t="shared" si="1"/>
        <v>176</v>
      </c>
      <c r="G177" s="97" t="str">
        <f>IF('Search by Element of Practice'!$B$7='Updated Double Entry - Mastery'!$A173,'Updated Double Entry - Mastery'!$F173,"")</f>
        <v/>
      </c>
      <c r="H177" s="87" t="str">
        <f>IFERROR(SMALL($G$2:$G$228,ROWS($F$2:F177)),"")</f>
        <v/>
      </c>
      <c r="I177" s="87"/>
    </row>
    <row r="178" spans="1:9" ht="102" thickBot="1" x14ac:dyDescent="0.4">
      <c r="A178" s="93" t="s">
        <v>7</v>
      </c>
      <c r="B178" s="100">
        <v>9</v>
      </c>
      <c r="C178" s="93" t="s">
        <v>159</v>
      </c>
      <c r="D178" s="93" t="s">
        <v>162</v>
      </c>
      <c r="E178" s="93" t="s">
        <v>11</v>
      </c>
      <c r="F178" s="90">
        <f t="shared" si="1"/>
        <v>177</v>
      </c>
      <c r="G178" s="97">
        <f>IF('Search by Element of Practice'!$B$7='Updated Double Entry - Mastery'!$A215,'Updated Double Entry - Mastery'!$F215,"")</f>
        <v>214</v>
      </c>
      <c r="H178" s="87" t="str">
        <f>IFERROR(SMALL($G$2:$G$228,ROWS($F$2:F178)),"")</f>
        <v/>
      </c>
      <c r="I178" s="87"/>
    </row>
    <row r="179" spans="1:9" ht="73" thickBot="1" x14ac:dyDescent="0.4">
      <c r="A179" s="103" t="s">
        <v>9</v>
      </c>
      <c r="B179" s="104">
        <v>9</v>
      </c>
      <c r="C179" s="103" t="s">
        <v>159</v>
      </c>
      <c r="D179" s="103" t="s">
        <v>163</v>
      </c>
      <c r="E179" s="103" t="s">
        <v>12</v>
      </c>
      <c r="F179" s="90">
        <f t="shared" si="1"/>
        <v>178</v>
      </c>
      <c r="G179" s="97" t="str">
        <f>IF('Search by Element of Practice'!$B$7='Updated Double Entry - Mastery'!$A216,'Updated Double Entry - Mastery'!$F216,"")</f>
        <v/>
      </c>
      <c r="H179" s="87" t="str">
        <f>IFERROR(SMALL($G$2:$G$228,ROWS($F$2:F179)),"")</f>
        <v/>
      </c>
      <c r="I179" s="87"/>
    </row>
    <row r="180" spans="1:9" ht="87.5" thickBot="1" x14ac:dyDescent="0.4">
      <c r="A180" s="93" t="s">
        <v>6</v>
      </c>
      <c r="B180" s="100">
        <v>9</v>
      </c>
      <c r="C180" s="93" t="s">
        <v>159</v>
      </c>
      <c r="D180" s="93" t="s">
        <v>164</v>
      </c>
      <c r="E180" s="93" t="s">
        <v>10</v>
      </c>
      <c r="F180" s="90">
        <f t="shared" si="1"/>
        <v>179</v>
      </c>
      <c r="G180" s="97" t="str">
        <f>IF('Search by Element of Practice'!$B$7='Updated Double Entry - Mastery'!$A217,'Updated Double Entry - Mastery'!$F217,"")</f>
        <v/>
      </c>
      <c r="H180" s="87" t="str">
        <f>IFERROR(SMALL($G$2:$G$228,ROWS($F$2:F180)),"")</f>
        <v/>
      </c>
      <c r="I180" s="87"/>
    </row>
    <row r="181" spans="1:9" ht="102" thickBot="1" x14ac:dyDescent="0.4">
      <c r="A181" s="93" t="s">
        <v>11</v>
      </c>
      <c r="B181" s="100">
        <v>9</v>
      </c>
      <c r="C181" s="93" t="s">
        <v>159</v>
      </c>
      <c r="D181" s="93" t="s">
        <v>162</v>
      </c>
      <c r="E181" s="93" t="s">
        <v>7</v>
      </c>
      <c r="F181" s="90">
        <f t="shared" ref="F181:F229" si="2">(F180+1)</f>
        <v>180</v>
      </c>
      <c r="G181" s="97" t="str">
        <f>IF('Search by Element of Practice'!$B$7='Updated Double Entry - Mastery'!$A224,'Updated Double Entry - Mastery'!$F224,"")</f>
        <v/>
      </c>
      <c r="H181" s="87" t="str">
        <f>IFERROR(SMALL($G$2:$G$228,ROWS($F$2:F181)),"")</f>
        <v/>
      </c>
      <c r="I181" s="87"/>
    </row>
    <row r="182" spans="1:9" ht="73" thickBot="1" x14ac:dyDescent="0.4">
      <c r="A182" s="103" t="s">
        <v>12</v>
      </c>
      <c r="B182" s="104">
        <v>9</v>
      </c>
      <c r="C182" s="103" t="s">
        <v>159</v>
      </c>
      <c r="D182" s="103" t="s">
        <v>163</v>
      </c>
      <c r="E182" s="103" t="s">
        <v>9</v>
      </c>
      <c r="F182" s="90">
        <f t="shared" si="2"/>
        <v>181</v>
      </c>
      <c r="G182" s="97" t="str">
        <f>IF('Search by Element of Practice'!$B$7='Updated Double Entry - Mastery'!$A225,'Updated Double Entry - Mastery'!$F225,"")</f>
        <v/>
      </c>
      <c r="H182" s="87" t="str">
        <f>IFERROR(SMALL($G$2:$G$228,ROWS($F$2:F182)),"")</f>
        <v/>
      </c>
      <c r="I182" s="87"/>
    </row>
    <row r="183" spans="1:9" ht="87.5" thickBot="1" x14ac:dyDescent="0.4">
      <c r="A183" s="93" t="s">
        <v>10</v>
      </c>
      <c r="B183" s="100">
        <v>9</v>
      </c>
      <c r="C183" s="93" t="s">
        <v>159</v>
      </c>
      <c r="D183" s="93" t="s">
        <v>164</v>
      </c>
      <c r="E183" s="93" t="s">
        <v>6</v>
      </c>
      <c r="F183" s="90">
        <f t="shared" si="2"/>
        <v>182</v>
      </c>
      <c r="G183" s="97" t="str">
        <f>IF('Search by Element of Practice'!$B$7='Updated Double Entry - Mastery'!$A226,'Updated Double Entry - Mastery'!$F226,"")</f>
        <v/>
      </c>
      <c r="H183" s="87" t="str">
        <f>IFERROR(SMALL($G$2:$G$228,ROWS($F$2:F183)),"")</f>
        <v/>
      </c>
      <c r="I183" s="87"/>
    </row>
    <row r="184" spans="1:9" ht="73" thickBot="1" x14ac:dyDescent="0.4">
      <c r="A184" s="87" t="s">
        <v>6</v>
      </c>
      <c r="B184" s="99">
        <v>10</v>
      </c>
      <c r="C184" s="87" t="s">
        <v>5</v>
      </c>
      <c r="D184" s="92" t="s">
        <v>44</v>
      </c>
      <c r="E184" s="87" t="s">
        <v>10</v>
      </c>
      <c r="F184" s="90">
        <f t="shared" si="2"/>
        <v>183</v>
      </c>
      <c r="G184" s="97" t="str">
        <f>IF('Search by Element of Practice'!$B$7='Updated Double Entry - Mastery'!$A178,'Updated Double Entry - Mastery'!$F178,"")</f>
        <v/>
      </c>
      <c r="H184" s="87" t="str">
        <f>IFERROR(SMALL($G$2:$G$228,ROWS($F$2:F184)),"")</f>
        <v/>
      </c>
      <c r="I184" s="87"/>
    </row>
    <row r="185" spans="1:9" ht="73" thickBot="1" x14ac:dyDescent="0.4">
      <c r="A185" s="87" t="s">
        <v>8</v>
      </c>
      <c r="B185" s="99">
        <v>10</v>
      </c>
      <c r="C185" s="87" t="s">
        <v>5</v>
      </c>
      <c r="D185" s="92" t="s">
        <v>72</v>
      </c>
      <c r="E185" s="87" t="s">
        <v>10</v>
      </c>
      <c r="F185" s="90">
        <f t="shared" si="2"/>
        <v>184</v>
      </c>
      <c r="G185" s="97" t="str">
        <f>IF('Search by Element of Practice'!$B$7='Updated Double Entry - Mastery'!$A179,'Updated Double Entry - Mastery'!$F179,"")</f>
        <v/>
      </c>
      <c r="H185" s="87" t="str">
        <f>IFERROR(SMALL($G$2:$G$228,ROWS($F$2:F185)),"")</f>
        <v/>
      </c>
      <c r="I185" s="87"/>
    </row>
    <row r="186" spans="1:9" ht="73" thickBot="1" x14ac:dyDescent="0.4">
      <c r="A186" s="87" t="s">
        <v>10</v>
      </c>
      <c r="B186" s="99">
        <v>10</v>
      </c>
      <c r="C186" s="87" t="s">
        <v>17</v>
      </c>
      <c r="D186" s="92" t="s">
        <v>93</v>
      </c>
      <c r="E186" s="87" t="s">
        <v>8</v>
      </c>
      <c r="F186" s="90">
        <f t="shared" si="2"/>
        <v>185</v>
      </c>
      <c r="G186" s="97">
        <f>IF('Search by Element of Practice'!$B$7='Updated Double Entry - Mastery'!$A180,'Updated Double Entry - Mastery'!$F180,"")</f>
        <v>179</v>
      </c>
      <c r="H186" s="87" t="str">
        <f>IFERROR(SMALL($G$2:$G$228,ROWS($F$2:F186)),"")</f>
        <v/>
      </c>
      <c r="I186" s="87"/>
    </row>
    <row r="187" spans="1:9" ht="73" thickBot="1" x14ac:dyDescent="0.4">
      <c r="A187" s="87" t="s">
        <v>6</v>
      </c>
      <c r="B187" s="99">
        <v>10</v>
      </c>
      <c r="C187" s="87" t="s">
        <v>17</v>
      </c>
      <c r="D187" s="92" t="s">
        <v>94</v>
      </c>
      <c r="E187" s="87" t="s">
        <v>9</v>
      </c>
      <c r="F187" s="90">
        <f t="shared" si="2"/>
        <v>186</v>
      </c>
      <c r="G187" s="97" t="str">
        <f>IF('Search by Element of Practice'!$B$7='Updated Double Entry - Mastery'!$A181,'Updated Double Entry - Mastery'!$F181,"")</f>
        <v/>
      </c>
      <c r="H187" s="87" t="str">
        <f>IFERROR(SMALL($G$2:$G$228,ROWS($F$2:F187)),"")</f>
        <v/>
      </c>
      <c r="I187" s="87"/>
    </row>
    <row r="188" spans="1:9" ht="102" thickBot="1" x14ac:dyDescent="0.4">
      <c r="A188" s="87" t="s">
        <v>6</v>
      </c>
      <c r="B188" s="99">
        <v>10</v>
      </c>
      <c r="C188" s="87" t="s">
        <v>5</v>
      </c>
      <c r="D188" s="92" t="s">
        <v>45</v>
      </c>
      <c r="E188" s="87" t="s">
        <v>7</v>
      </c>
      <c r="F188" s="90">
        <f t="shared" si="2"/>
        <v>187</v>
      </c>
      <c r="G188" s="97" t="str">
        <f>IF('Search by Element of Practice'!$B$7='Updated Double Entry - Mastery'!$A182,'Updated Double Entry - Mastery'!$F182,"")</f>
        <v/>
      </c>
      <c r="H188" s="87" t="str">
        <f>IFERROR(SMALL($G$2:$G$228,ROWS($F$2:F188)),"")</f>
        <v/>
      </c>
      <c r="I188" s="87"/>
    </row>
    <row r="189" spans="1:9" ht="73" thickBot="1" x14ac:dyDescent="0.4">
      <c r="A189" s="87" t="s">
        <v>8</v>
      </c>
      <c r="B189" s="99">
        <v>10</v>
      </c>
      <c r="C189" s="87" t="s">
        <v>5</v>
      </c>
      <c r="D189" s="92" t="s">
        <v>71</v>
      </c>
      <c r="E189" s="87" t="s">
        <v>10</v>
      </c>
      <c r="F189" s="90">
        <f t="shared" si="2"/>
        <v>188</v>
      </c>
      <c r="G189" s="97" t="str">
        <f>IF('Search by Element of Practice'!$B$7='Updated Double Entry - Mastery'!$A183,'Updated Double Entry - Mastery'!$F183,"")</f>
        <v/>
      </c>
      <c r="H189" s="87" t="str">
        <f>IFERROR(SMALL($G$2:$G$228,ROWS($F$2:F189)),"")</f>
        <v/>
      </c>
      <c r="I189" s="87"/>
    </row>
    <row r="190" spans="1:9" ht="73" thickBot="1" x14ac:dyDescent="0.4">
      <c r="A190" s="87" t="s">
        <v>10</v>
      </c>
      <c r="B190" s="99">
        <v>10</v>
      </c>
      <c r="C190" s="87" t="s">
        <v>5</v>
      </c>
      <c r="D190" s="92" t="s">
        <v>44</v>
      </c>
      <c r="E190" s="87" t="s">
        <v>6</v>
      </c>
      <c r="F190" s="90">
        <f t="shared" si="2"/>
        <v>189</v>
      </c>
      <c r="G190" s="97">
        <f>IF('Search by Element of Practice'!$B$7='Updated Double Entry - Mastery'!$A184,'Updated Double Entry - Mastery'!$F184,"")</f>
        <v>183</v>
      </c>
      <c r="H190" s="87" t="str">
        <f>IFERROR(SMALL($G$2:$G$228,ROWS($F$2:F190)),"")</f>
        <v/>
      </c>
      <c r="I190" s="87"/>
    </row>
    <row r="191" spans="1:9" ht="73" thickBot="1" x14ac:dyDescent="0.4">
      <c r="A191" s="87" t="s">
        <v>10</v>
      </c>
      <c r="B191" s="99">
        <v>10</v>
      </c>
      <c r="C191" s="87" t="s">
        <v>5</v>
      </c>
      <c r="D191" s="92" t="s">
        <v>72</v>
      </c>
      <c r="E191" s="87" t="s">
        <v>8</v>
      </c>
      <c r="F191" s="90">
        <f t="shared" si="2"/>
        <v>190</v>
      </c>
      <c r="G191" s="97" t="str">
        <f>IF('Search by Element of Practice'!$B$7='Updated Double Entry - Mastery'!$A185,'Updated Double Entry - Mastery'!$F185,"")</f>
        <v/>
      </c>
      <c r="H191" s="87" t="str">
        <f>IFERROR(SMALL($G$2:$G$228,ROWS($F$2:F191)),"")</f>
        <v/>
      </c>
      <c r="I191" s="87"/>
    </row>
    <row r="192" spans="1:9" ht="73" thickBot="1" x14ac:dyDescent="0.4">
      <c r="A192" s="87" t="s">
        <v>8</v>
      </c>
      <c r="B192" s="99">
        <v>10</v>
      </c>
      <c r="C192" s="87" t="s">
        <v>17</v>
      </c>
      <c r="D192" s="92" t="s">
        <v>93</v>
      </c>
      <c r="E192" s="87" t="s">
        <v>10</v>
      </c>
      <c r="F192" s="90">
        <f t="shared" si="2"/>
        <v>191</v>
      </c>
      <c r="G192" s="97" t="str">
        <f>IF('Search by Element of Practice'!$B$7='Updated Double Entry - Mastery'!$A186,'Updated Double Entry - Mastery'!$F186,"")</f>
        <v/>
      </c>
      <c r="H192" s="87" t="str">
        <f>IFERROR(SMALL($G$2:$G$228,ROWS($F$2:F192)),"")</f>
        <v/>
      </c>
      <c r="I192" s="87"/>
    </row>
    <row r="193" spans="1:9" ht="73" thickBot="1" x14ac:dyDescent="0.4">
      <c r="A193" s="87" t="s">
        <v>9</v>
      </c>
      <c r="B193" s="99">
        <v>10</v>
      </c>
      <c r="C193" s="87" t="s">
        <v>17</v>
      </c>
      <c r="D193" s="92" t="s">
        <v>94</v>
      </c>
      <c r="E193" s="87" t="s">
        <v>6</v>
      </c>
      <c r="F193" s="90">
        <f t="shared" si="2"/>
        <v>192</v>
      </c>
      <c r="G193" s="97">
        <f>IF('Search by Element of Practice'!$B$7='Updated Double Entry - Mastery'!$A187,'Updated Double Entry - Mastery'!$F187,"")</f>
        <v>186</v>
      </c>
      <c r="H193" s="87" t="str">
        <f>IFERROR(SMALL($G$2:$G$228,ROWS($F$2:F193)),"")</f>
        <v/>
      </c>
      <c r="I193" s="87"/>
    </row>
    <row r="194" spans="1:9" ht="102" thickBot="1" x14ac:dyDescent="0.4">
      <c r="A194" s="87" t="s">
        <v>7</v>
      </c>
      <c r="B194" s="99">
        <v>10</v>
      </c>
      <c r="C194" s="87" t="s">
        <v>5</v>
      </c>
      <c r="D194" s="92" t="s">
        <v>45</v>
      </c>
      <c r="E194" s="87" t="s">
        <v>6</v>
      </c>
      <c r="F194" s="90">
        <f t="shared" si="2"/>
        <v>193</v>
      </c>
      <c r="G194" s="97">
        <f>IF('Search by Element of Practice'!$B$7='Updated Double Entry - Mastery'!$A188,'Updated Double Entry - Mastery'!$F188,"")</f>
        <v>187</v>
      </c>
      <c r="H194" s="87" t="str">
        <f>IFERROR(SMALL($G$2:$G$228,ROWS($F$2:F194)),"")</f>
        <v/>
      </c>
      <c r="I194" s="87"/>
    </row>
    <row r="195" spans="1:9" ht="73" thickBot="1" x14ac:dyDescent="0.4">
      <c r="A195" s="87" t="s">
        <v>10</v>
      </c>
      <c r="B195" s="99">
        <v>10</v>
      </c>
      <c r="C195" s="87" t="s">
        <v>5</v>
      </c>
      <c r="D195" s="92" t="s">
        <v>71</v>
      </c>
      <c r="E195" s="87" t="s">
        <v>8</v>
      </c>
      <c r="F195" s="90">
        <f t="shared" si="2"/>
        <v>194</v>
      </c>
      <c r="G195" s="97" t="str">
        <f>IF('Search by Element of Practice'!$B$7='Updated Double Entry - Mastery'!$A189,'Updated Double Entry - Mastery'!$F189,"")</f>
        <v/>
      </c>
      <c r="H195" s="87" t="str">
        <f>IFERROR(SMALL($G$2:$G$228,ROWS($F$2:F195)),"")</f>
        <v/>
      </c>
      <c r="I195" s="87"/>
    </row>
    <row r="196" spans="1:9" ht="73" thickBot="1" x14ac:dyDescent="0.4">
      <c r="A196" s="87" t="s">
        <v>12</v>
      </c>
      <c r="B196" s="99">
        <v>11</v>
      </c>
      <c r="C196" s="87" t="s">
        <v>24</v>
      </c>
      <c r="D196" s="92" t="s">
        <v>32</v>
      </c>
      <c r="E196" s="87" t="s">
        <v>6</v>
      </c>
      <c r="F196" s="90">
        <f t="shared" si="2"/>
        <v>195</v>
      </c>
      <c r="G196" s="97" t="str">
        <f>IF('Search by Element of Practice'!$B$7='Updated Double Entry - Mastery'!$A198,'Updated Double Entry - Mastery'!$F198,"")</f>
        <v/>
      </c>
      <c r="H196" s="87" t="str">
        <f>IFERROR(SMALL($G$2:$G$228,ROWS($F$2:F196)),"")</f>
        <v/>
      </c>
      <c r="I196" s="87"/>
    </row>
    <row r="197" spans="1:9" ht="102" thickBot="1" x14ac:dyDescent="0.4">
      <c r="A197" s="87" t="s">
        <v>7</v>
      </c>
      <c r="B197" s="99">
        <v>11</v>
      </c>
      <c r="C197" s="87" t="s">
        <v>24</v>
      </c>
      <c r="D197" s="92" t="s">
        <v>33</v>
      </c>
      <c r="E197" s="87" t="s">
        <v>6</v>
      </c>
      <c r="F197" s="90">
        <f t="shared" si="2"/>
        <v>196</v>
      </c>
      <c r="G197" s="97">
        <f>IF('Search by Element of Practice'!$B$7='Updated Double Entry - Mastery'!$A199,'Updated Double Entry - Mastery'!$F199,"")</f>
        <v>198</v>
      </c>
      <c r="H197" s="87" t="str">
        <f>IFERROR(SMALL($G$2:$G$228,ROWS($F$2:F197)),"")</f>
        <v/>
      </c>
      <c r="I197" s="87"/>
    </row>
    <row r="198" spans="1:9" ht="58.5" thickBot="1" x14ac:dyDescent="0.4">
      <c r="A198" s="87" t="s">
        <v>12</v>
      </c>
      <c r="B198" s="99">
        <v>11</v>
      </c>
      <c r="C198" s="87" t="s">
        <v>24</v>
      </c>
      <c r="D198" s="92" t="s">
        <v>31</v>
      </c>
      <c r="E198" s="87" t="s">
        <v>10</v>
      </c>
      <c r="F198" s="90">
        <f t="shared" si="2"/>
        <v>197</v>
      </c>
      <c r="G198" s="97">
        <f>IF('Search by Element of Practice'!$B$7='Updated Double Entry - Mastery'!$A200,'Updated Double Entry - Mastery'!$F200,"")</f>
        <v>199</v>
      </c>
      <c r="H198" s="87" t="str">
        <f>IFERROR(SMALL($G$2:$G$228,ROWS($F$2:F198)),"")</f>
        <v/>
      </c>
      <c r="I198" s="87"/>
    </row>
    <row r="199" spans="1:9" ht="73" thickBot="1" x14ac:dyDescent="0.4">
      <c r="A199" s="87" t="s">
        <v>6</v>
      </c>
      <c r="B199" s="99">
        <v>11</v>
      </c>
      <c r="C199" s="87" t="s">
        <v>17</v>
      </c>
      <c r="D199" s="92" t="s">
        <v>63</v>
      </c>
      <c r="E199" s="87" t="s">
        <v>9</v>
      </c>
      <c r="F199" s="90">
        <f t="shared" si="2"/>
        <v>198</v>
      </c>
      <c r="G199" s="97">
        <f>IF('Search by Element of Practice'!$B$7='Updated Double Entry - Mastery'!$A201,'Updated Double Entry - Mastery'!$F201,"")</f>
        <v>200</v>
      </c>
      <c r="H199" s="87" t="str">
        <f>IFERROR(SMALL($G$2:$G$228,ROWS($F$2:F199)),"")</f>
        <v/>
      </c>
      <c r="I199" s="87"/>
    </row>
    <row r="200" spans="1:9" ht="73" thickBot="1" x14ac:dyDescent="0.4">
      <c r="A200" s="87" t="s">
        <v>6</v>
      </c>
      <c r="B200" s="99">
        <v>11</v>
      </c>
      <c r="C200" s="87" t="s">
        <v>24</v>
      </c>
      <c r="D200" s="92" t="s">
        <v>32</v>
      </c>
      <c r="E200" s="87" t="s">
        <v>12</v>
      </c>
      <c r="F200" s="90">
        <f t="shared" si="2"/>
        <v>199</v>
      </c>
      <c r="G200" s="97" t="str">
        <f>IF('Search by Element of Practice'!$B$7='Updated Double Entry - Mastery'!$A202,'Updated Double Entry - Mastery'!$F202,"")</f>
        <v/>
      </c>
      <c r="H200" s="87" t="str">
        <f>IFERROR(SMALL($G$2:$G$228,ROWS($F$2:F200)),"")</f>
        <v/>
      </c>
      <c r="I200" s="87"/>
    </row>
    <row r="201" spans="1:9" ht="102" thickBot="1" x14ac:dyDescent="0.4">
      <c r="A201" s="87" t="s">
        <v>6</v>
      </c>
      <c r="B201" s="99">
        <v>11</v>
      </c>
      <c r="C201" s="87" t="s">
        <v>24</v>
      </c>
      <c r="D201" s="92" t="s">
        <v>33</v>
      </c>
      <c r="E201" s="87" t="s">
        <v>7</v>
      </c>
      <c r="F201" s="90">
        <f t="shared" si="2"/>
        <v>200</v>
      </c>
      <c r="G201" s="97" t="str">
        <f>IF('Search by Element of Practice'!$B$7='Updated Double Entry - Mastery'!$A203,'Updated Double Entry - Mastery'!$F203,"")</f>
        <v/>
      </c>
      <c r="H201" s="87" t="str">
        <f>IFERROR(SMALL($G$2:$G$228,ROWS($F$2:F201)),"")</f>
        <v/>
      </c>
      <c r="I201" s="87"/>
    </row>
    <row r="202" spans="1:9" ht="58.5" thickBot="1" x14ac:dyDescent="0.4">
      <c r="A202" s="87" t="s">
        <v>10</v>
      </c>
      <c r="B202" s="99">
        <v>11</v>
      </c>
      <c r="C202" s="87" t="s">
        <v>24</v>
      </c>
      <c r="D202" s="92" t="s">
        <v>31</v>
      </c>
      <c r="E202" s="87" t="s">
        <v>12</v>
      </c>
      <c r="F202" s="90">
        <f t="shared" si="2"/>
        <v>201</v>
      </c>
      <c r="G202" s="97" t="str">
        <f>IF('Search by Element of Practice'!$B$7='Updated Double Entry - Mastery'!$A204,'Updated Double Entry - Mastery'!$F204,"")</f>
        <v/>
      </c>
      <c r="H202" s="87" t="str">
        <f>IFERROR(SMALL($G$2:$G$228,ROWS($F$2:F202)),"")</f>
        <v/>
      </c>
      <c r="I202" s="87"/>
    </row>
    <row r="203" spans="1:9" ht="73" thickBot="1" x14ac:dyDescent="0.4">
      <c r="A203" s="87" t="s">
        <v>9</v>
      </c>
      <c r="B203" s="99">
        <v>11</v>
      </c>
      <c r="C203" s="87" t="s">
        <v>17</v>
      </c>
      <c r="D203" s="92" t="s">
        <v>63</v>
      </c>
      <c r="E203" s="87" t="s">
        <v>6</v>
      </c>
      <c r="F203" s="90">
        <f t="shared" si="2"/>
        <v>202</v>
      </c>
      <c r="G203" s="97" t="str">
        <f>IF('Search by Element of Practice'!$B$7='Updated Double Entry - Mastery'!$A205,'Updated Double Entry - Mastery'!$F205,"")</f>
        <v/>
      </c>
      <c r="H203" s="87" t="str">
        <f>IFERROR(SMALL($G$2:$G$228,ROWS($F$2:F203)),"")</f>
        <v/>
      </c>
      <c r="I203" s="87"/>
    </row>
    <row r="204" spans="1:9" ht="73" thickBot="1" x14ac:dyDescent="0.4">
      <c r="A204" s="103" t="s">
        <v>9</v>
      </c>
      <c r="B204" s="104">
        <v>11</v>
      </c>
      <c r="C204" s="103" t="s">
        <v>159</v>
      </c>
      <c r="D204" s="103" t="s">
        <v>165</v>
      </c>
      <c r="E204" s="103" t="s">
        <v>8</v>
      </c>
      <c r="F204" s="90">
        <f t="shared" si="2"/>
        <v>203</v>
      </c>
      <c r="G204" s="97" t="str">
        <f>IF('Search by Element of Practice'!$B$7='Updated Double Entry - Mastery'!$A218,'Updated Double Entry - Mastery'!$F218,"")</f>
        <v/>
      </c>
      <c r="H204" s="87" t="str">
        <f>IFERROR(SMALL($G$2:$G$228,ROWS($F$2:F204)),"")</f>
        <v/>
      </c>
      <c r="I204" s="87"/>
    </row>
    <row r="205" spans="1:9" ht="58.5" thickBot="1" x14ac:dyDescent="0.4">
      <c r="A205" s="93" t="s">
        <v>9</v>
      </c>
      <c r="B205" s="100">
        <v>11</v>
      </c>
      <c r="C205" s="93" t="s">
        <v>159</v>
      </c>
      <c r="D205" s="93" t="s">
        <v>166</v>
      </c>
      <c r="E205" s="93" t="s">
        <v>10</v>
      </c>
      <c r="F205" s="90">
        <f t="shared" si="2"/>
        <v>204</v>
      </c>
      <c r="G205" s="97" t="str">
        <f>IF('Search by Element of Practice'!$B$7='Updated Double Entry - Mastery'!$A219,'Updated Double Entry - Mastery'!$F219,"")</f>
        <v/>
      </c>
      <c r="H205" s="87" t="str">
        <f>IFERROR(SMALL($G$2:$G$228,ROWS($F$2:F205)),"")</f>
        <v/>
      </c>
      <c r="I205" s="87"/>
    </row>
    <row r="206" spans="1:9" ht="73" thickBot="1" x14ac:dyDescent="0.4">
      <c r="A206" s="103" t="s">
        <v>6</v>
      </c>
      <c r="B206" s="104">
        <v>11</v>
      </c>
      <c r="C206" s="103" t="s">
        <v>159</v>
      </c>
      <c r="D206" s="103" t="s">
        <v>167</v>
      </c>
      <c r="E206" s="103" t="s">
        <v>12</v>
      </c>
      <c r="F206" s="90">
        <f t="shared" si="2"/>
        <v>205</v>
      </c>
      <c r="G206" s="97" t="str">
        <f>IF('Search by Element of Practice'!$B$7='Updated Double Entry - Mastery'!$A220,'Updated Double Entry - Mastery'!$F220,"")</f>
        <v/>
      </c>
      <c r="H206" s="87" t="str">
        <f>IFERROR(SMALL($G$2:$G$228,ROWS($F$2:F206)),"")</f>
        <v/>
      </c>
      <c r="I206" s="87"/>
    </row>
    <row r="207" spans="1:9" ht="73" thickBot="1" x14ac:dyDescent="0.4">
      <c r="A207" s="103" t="s">
        <v>8</v>
      </c>
      <c r="B207" s="104">
        <v>11</v>
      </c>
      <c r="C207" s="103" t="s">
        <v>159</v>
      </c>
      <c r="D207" s="103" t="s">
        <v>165</v>
      </c>
      <c r="E207" s="103" t="s">
        <v>9</v>
      </c>
      <c r="F207" s="90">
        <f t="shared" si="2"/>
        <v>206</v>
      </c>
      <c r="G207" s="97" t="str">
        <f>IF('Search by Element of Practice'!$B$7='Updated Double Entry - Mastery'!$A227,'Updated Double Entry - Mastery'!$F227,"")</f>
        <v/>
      </c>
      <c r="H207" s="87" t="str">
        <f>IFERROR(SMALL($G$2:$G$228,ROWS($F$2:F207)),"")</f>
        <v/>
      </c>
      <c r="I207" s="87"/>
    </row>
    <row r="208" spans="1:9" ht="58.5" thickBot="1" x14ac:dyDescent="0.4">
      <c r="A208" s="93" t="s">
        <v>10</v>
      </c>
      <c r="B208" s="100">
        <v>11</v>
      </c>
      <c r="C208" s="93" t="s">
        <v>159</v>
      </c>
      <c r="D208" s="93" t="s">
        <v>166</v>
      </c>
      <c r="E208" s="93" t="s">
        <v>9</v>
      </c>
      <c r="F208" s="90">
        <f t="shared" si="2"/>
        <v>207</v>
      </c>
      <c r="G208" s="97" t="str">
        <f>IF('Search by Element of Practice'!$B$7='Updated Double Entry - Mastery'!$A228,'Updated Double Entry - Mastery'!$F228,"")</f>
        <v/>
      </c>
      <c r="H208" s="87" t="str">
        <f>IFERROR(SMALL($G$2:$G$228,ROWS($F$2:F208)),"")</f>
        <v/>
      </c>
      <c r="I208" s="87"/>
    </row>
    <row r="209" spans="1:9" ht="73" thickBot="1" x14ac:dyDescent="0.4">
      <c r="A209" s="103" t="s">
        <v>12</v>
      </c>
      <c r="B209" s="104">
        <v>11</v>
      </c>
      <c r="C209" s="103" t="s">
        <v>159</v>
      </c>
      <c r="D209" s="103" t="s">
        <v>167</v>
      </c>
      <c r="E209" s="103" t="s">
        <v>6</v>
      </c>
      <c r="F209" s="90">
        <f t="shared" si="2"/>
        <v>208</v>
      </c>
      <c r="G209" s="97">
        <f>IF('Search by Element of Practice'!$B$7='Updated Double Entry - Mastery'!$A229,'Updated Double Entry - Mastery'!$F229,"")</f>
        <v>228</v>
      </c>
      <c r="H209" s="87" t="str">
        <f>IFERROR(SMALL($G$2:$G$228,ROWS($F$2:F209)),"")</f>
        <v/>
      </c>
      <c r="I209" s="87"/>
    </row>
    <row r="210" spans="1:9" ht="102" thickBot="1" x14ac:dyDescent="0.4">
      <c r="A210" s="87" t="s">
        <v>7</v>
      </c>
      <c r="B210" s="99">
        <v>12</v>
      </c>
      <c r="C210" s="87" t="s">
        <v>24</v>
      </c>
      <c r="D210" s="92" t="s">
        <v>34</v>
      </c>
      <c r="E210" s="87" t="s">
        <v>11</v>
      </c>
      <c r="F210" s="90">
        <f t="shared" si="2"/>
        <v>209</v>
      </c>
      <c r="G210" s="97">
        <f>IF('Search by Element of Practice'!$B$7='Updated Double Entry - Mastery'!$A206,'Updated Double Entry - Mastery'!$F206,"")</f>
        <v>205</v>
      </c>
      <c r="H210" s="87" t="str">
        <f>IFERROR(SMALL($G$2:$G$228,ROWS($F$2:F210)),"")</f>
        <v/>
      </c>
      <c r="I210" s="87"/>
    </row>
    <row r="211" spans="1:9" ht="58.5" thickBot="1" x14ac:dyDescent="0.4">
      <c r="A211" s="94" t="s">
        <v>12</v>
      </c>
      <c r="B211" s="99">
        <v>12</v>
      </c>
      <c r="C211" s="87" t="s">
        <v>24</v>
      </c>
      <c r="D211" s="92" t="s">
        <v>35</v>
      </c>
      <c r="E211" s="94" t="s">
        <v>10</v>
      </c>
      <c r="F211" s="90">
        <f t="shared" si="2"/>
        <v>210</v>
      </c>
      <c r="G211" s="97" t="str">
        <f>IF('Search by Element of Practice'!$B$7='Updated Double Entry - Mastery'!$A207,'Updated Double Entry - Mastery'!$F207,"")</f>
        <v/>
      </c>
      <c r="H211" s="87" t="str">
        <f>IFERROR(SMALL($G$2:$G$228,ROWS($F$2:F211)),"")</f>
        <v/>
      </c>
      <c r="I211" s="87"/>
    </row>
    <row r="212" spans="1:9" ht="87.5" thickBot="1" x14ac:dyDescent="0.4">
      <c r="A212" s="95" t="s">
        <v>11</v>
      </c>
      <c r="B212" s="105">
        <v>12</v>
      </c>
      <c r="C212" s="95" t="s">
        <v>5</v>
      </c>
      <c r="D212" s="106" t="s">
        <v>46</v>
      </c>
      <c r="E212" s="95" t="s">
        <v>6</v>
      </c>
      <c r="F212" s="90">
        <f t="shared" si="2"/>
        <v>211</v>
      </c>
      <c r="G212" s="97" t="str">
        <f>IF('Search by Element of Practice'!$B$7='Updated Double Entry - Mastery'!$A208,'Updated Double Entry - Mastery'!$F208,"")</f>
        <v/>
      </c>
      <c r="H212" s="87" t="str">
        <f>IFERROR(SMALL($G$2:$G$228,ROWS($F$2:F212)),"")</f>
        <v/>
      </c>
      <c r="I212" s="87"/>
    </row>
    <row r="213" spans="1:9" ht="102" thickBot="1" x14ac:dyDescent="0.4">
      <c r="A213" s="95" t="s">
        <v>11</v>
      </c>
      <c r="B213" s="105">
        <v>12</v>
      </c>
      <c r="C213" s="95" t="s">
        <v>24</v>
      </c>
      <c r="D213" s="106" t="s">
        <v>34</v>
      </c>
      <c r="E213" s="95" t="s">
        <v>7</v>
      </c>
      <c r="F213" s="90">
        <f t="shared" si="2"/>
        <v>212</v>
      </c>
      <c r="G213" s="97" t="str">
        <f>IF('Search by Element of Practice'!$B$7='Updated Double Entry - Mastery'!$A209,'Updated Double Entry - Mastery'!$F209,"")</f>
        <v/>
      </c>
      <c r="H213" s="87" t="str">
        <f>IFERROR(SMALL($G$2:$G$228,ROWS($F$2:F213)),"")</f>
        <v/>
      </c>
      <c r="I213" s="87"/>
    </row>
    <row r="214" spans="1:9" ht="58.5" thickBot="1" x14ac:dyDescent="0.4">
      <c r="A214" s="95" t="s">
        <v>10</v>
      </c>
      <c r="B214" s="105">
        <v>12</v>
      </c>
      <c r="C214" s="95" t="s">
        <v>24</v>
      </c>
      <c r="D214" s="106" t="s">
        <v>35</v>
      </c>
      <c r="E214" s="95" t="s">
        <v>12</v>
      </c>
      <c r="F214" s="90">
        <f t="shared" si="2"/>
        <v>213</v>
      </c>
      <c r="G214" s="97" t="str">
        <f>IF('Search by Element of Practice'!$B$7='Updated Double Entry - Mastery'!$A210,'Updated Double Entry - Mastery'!$F210,"")</f>
        <v/>
      </c>
      <c r="H214" s="87" t="str">
        <f>IFERROR(SMALL($G$2:$G$228,ROWS($F$2:F214)),"")</f>
        <v/>
      </c>
      <c r="I214" s="87"/>
    </row>
    <row r="215" spans="1:9" ht="87.5" thickBot="1" x14ac:dyDescent="0.4">
      <c r="A215" s="95" t="s">
        <v>6</v>
      </c>
      <c r="B215" s="105">
        <v>12</v>
      </c>
      <c r="C215" s="95" t="s">
        <v>5</v>
      </c>
      <c r="D215" s="106" t="s">
        <v>46</v>
      </c>
      <c r="E215" s="95" t="s">
        <v>11</v>
      </c>
      <c r="F215" s="90">
        <f t="shared" si="2"/>
        <v>214</v>
      </c>
      <c r="G215" s="97" t="str">
        <f>IF('Search by Element of Practice'!$B$7='Updated Double Entry - Mastery'!$A211,'Updated Double Entry - Mastery'!$F211,"")</f>
        <v/>
      </c>
      <c r="H215" s="87" t="str">
        <f>IFERROR(SMALL($G$2:$G$228,ROWS($F$2:F215)),"")</f>
        <v/>
      </c>
      <c r="I215" s="87"/>
    </row>
    <row r="216" spans="1:9" ht="102" thickBot="1" x14ac:dyDescent="0.4">
      <c r="A216" s="95" t="s">
        <v>7</v>
      </c>
      <c r="B216" s="105" t="s">
        <v>95</v>
      </c>
      <c r="C216" s="95" t="s">
        <v>5</v>
      </c>
      <c r="D216" s="106" t="s">
        <v>15</v>
      </c>
      <c r="E216" s="95" t="s">
        <v>8</v>
      </c>
      <c r="F216" s="90">
        <f t="shared" si="2"/>
        <v>215</v>
      </c>
      <c r="G216" s="97">
        <f>IF('Search by Element of Practice'!$B$7='Updated Double Entry - Mastery'!$A142,'Updated Double Entry - Mastery'!$F142,"")</f>
        <v>141</v>
      </c>
      <c r="H216" s="87" t="str">
        <f>IFERROR(SMALL($G$2:$G$228,ROWS($F$2:F216)),"")</f>
        <v/>
      </c>
      <c r="I216" s="87"/>
    </row>
    <row r="217" spans="1:9" ht="102" thickBot="1" x14ac:dyDescent="0.4">
      <c r="A217" s="95" t="s">
        <v>8</v>
      </c>
      <c r="B217" s="105" t="s">
        <v>95</v>
      </c>
      <c r="C217" s="95" t="s">
        <v>5</v>
      </c>
      <c r="D217" s="106" t="s">
        <v>15</v>
      </c>
      <c r="E217" s="95" t="s">
        <v>7</v>
      </c>
      <c r="F217" s="90">
        <f t="shared" si="2"/>
        <v>216</v>
      </c>
      <c r="G217" s="97">
        <f>IF('Search by Element of Practice'!$B$7='Updated Double Entry - Mastery'!$A143,'Updated Double Entry - Mastery'!$F143,"")</f>
        <v>142</v>
      </c>
      <c r="H217" s="87" t="str">
        <f>IFERROR(SMALL($G$2:$G$228,ROWS($F$2:F217)),"")</f>
        <v/>
      </c>
      <c r="I217" s="87"/>
    </row>
    <row r="218" spans="1:9" ht="102" thickBot="1" x14ac:dyDescent="0.4">
      <c r="A218" s="95" t="s">
        <v>11</v>
      </c>
      <c r="B218" s="105" t="s">
        <v>114</v>
      </c>
      <c r="C218" s="95" t="s">
        <v>24</v>
      </c>
      <c r="D218" s="106" t="s">
        <v>36</v>
      </c>
      <c r="E218" s="95" t="s">
        <v>7</v>
      </c>
      <c r="F218" s="90">
        <f t="shared" si="2"/>
        <v>217</v>
      </c>
      <c r="G218" s="97" t="str">
        <f>IF('Search by Element of Practice'!$B$7='Updated Double Entry - Mastery'!$A174,'Updated Double Entry - Mastery'!$F174,"")</f>
        <v/>
      </c>
      <c r="H218" s="87" t="str">
        <f>IFERROR(SMALL($G$2:$G$228,ROWS($F$2:F218)),"")</f>
        <v/>
      </c>
      <c r="I218" s="87"/>
    </row>
    <row r="219" spans="1:9" ht="73" thickBot="1" x14ac:dyDescent="0.4">
      <c r="A219" s="95" t="s">
        <v>8</v>
      </c>
      <c r="B219" s="105" t="s">
        <v>114</v>
      </c>
      <c r="C219" s="95" t="s">
        <v>24</v>
      </c>
      <c r="D219" s="106" t="s">
        <v>37</v>
      </c>
      <c r="E219" s="95" t="s">
        <v>11</v>
      </c>
      <c r="F219" s="90">
        <f t="shared" si="2"/>
        <v>218</v>
      </c>
      <c r="G219" s="97" t="str">
        <f>IF('Search by Element of Practice'!$B$7='Updated Double Entry - Mastery'!$A175,'Updated Double Entry - Mastery'!$F175,"")</f>
        <v/>
      </c>
      <c r="H219" s="87" t="str">
        <f>IFERROR(SMALL($G$2:$G$228,ROWS($F$2:F219)),"")</f>
        <v/>
      </c>
      <c r="I219" s="87"/>
    </row>
    <row r="220" spans="1:9" ht="102" thickBot="1" x14ac:dyDescent="0.4">
      <c r="A220" s="95" t="s">
        <v>7</v>
      </c>
      <c r="B220" s="105" t="s">
        <v>114</v>
      </c>
      <c r="C220" s="95" t="s">
        <v>24</v>
      </c>
      <c r="D220" s="106" t="s">
        <v>36</v>
      </c>
      <c r="E220" s="95" t="s">
        <v>11</v>
      </c>
      <c r="F220" s="90">
        <f t="shared" si="2"/>
        <v>219</v>
      </c>
      <c r="G220" s="97" t="str">
        <f>IF('Search by Element of Practice'!$B$7='Updated Double Entry - Mastery'!$A176,'Updated Double Entry - Mastery'!$F176,"")</f>
        <v/>
      </c>
      <c r="H220" s="87" t="str">
        <f>IFERROR(SMALL($G$2:$G$228,ROWS($F$2:F220)),"")</f>
        <v/>
      </c>
      <c r="I220" s="87"/>
    </row>
    <row r="221" spans="1:9" ht="73" thickBot="1" x14ac:dyDescent="0.4">
      <c r="A221" s="96" t="s">
        <v>11</v>
      </c>
      <c r="B221" s="105" t="s">
        <v>114</v>
      </c>
      <c r="C221" s="95" t="s">
        <v>24</v>
      </c>
      <c r="D221" s="106" t="s">
        <v>37</v>
      </c>
      <c r="E221" s="95" t="s">
        <v>8</v>
      </c>
      <c r="F221" s="90">
        <f t="shared" si="2"/>
        <v>220</v>
      </c>
      <c r="G221" s="97" t="str">
        <f>IF('Search by Element of Practice'!$B$7='Updated Double Entry - Mastery'!$A177,'Updated Double Entry - Mastery'!$F177,"")</f>
        <v/>
      </c>
      <c r="H221" s="87" t="str">
        <f>IFERROR(SMALL($G$2:$G$228,ROWS($F$2:F221)),"")</f>
        <v/>
      </c>
      <c r="I221" s="87"/>
    </row>
    <row r="222" spans="1:9" ht="87.5" thickBot="1" x14ac:dyDescent="0.4">
      <c r="A222" s="96" t="s">
        <v>10</v>
      </c>
      <c r="B222" s="105">
        <v>44116</v>
      </c>
      <c r="C222" s="95" t="s">
        <v>17</v>
      </c>
      <c r="D222" s="106" t="s">
        <v>64</v>
      </c>
      <c r="E222" s="95" t="s">
        <v>8</v>
      </c>
      <c r="F222" s="90">
        <f t="shared" si="2"/>
        <v>221</v>
      </c>
      <c r="G222" s="97" t="str">
        <f>IF('Search by Element of Practice'!$B$7='Updated Double Entry - Mastery'!$A190,'Updated Double Entry - Mastery'!$F190,"")</f>
        <v/>
      </c>
      <c r="H222" s="87" t="str">
        <f>IFERROR(SMALL($G$2:$G$228,ROWS($F$2:F222)),"")</f>
        <v/>
      </c>
      <c r="I222" s="87"/>
    </row>
    <row r="223" spans="1:9" ht="87.5" thickBot="1" x14ac:dyDescent="0.4">
      <c r="A223" s="96" t="s">
        <v>11</v>
      </c>
      <c r="B223" s="105">
        <v>44116</v>
      </c>
      <c r="C223" s="95" t="s">
        <v>17</v>
      </c>
      <c r="D223" s="106" t="s">
        <v>88</v>
      </c>
      <c r="E223" s="95" t="s">
        <v>9</v>
      </c>
      <c r="F223" s="90">
        <f t="shared" si="2"/>
        <v>222</v>
      </c>
      <c r="G223" s="97" t="str">
        <f>IF('Search by Element of Practice'!$B$7='Updated Double Entry - Mastery'!$A191,'Updated Double Entry - Mastery'!$F191,"")</f>
        <v/>
      </c>
      <c r="H223" s="87" t="str">
        <f>IFERROR(SMALL($G$2:$G$228,ROWS($F$2:F223)),"")</f>
        <v/>
      </c>
      <c r="I223" s="87"/>
    </row>
    <row r="224" spans="1:9" ht="73" thickBot="1" x14ac:dyDescent="0.4">
      <c r="A224" s="96" t="s">
        <v>10</v>
      </c>
      <c r="B224" s="105">
        <v>44116</v>
      </c>
      <c r="C224" s="95" t="s">
        <v>17</v>
      </c>
      <c r="D224" s="106" t="s">
        <v>65</v>
      </c>
      <c r="E224" s="95" t="s">
        <v>8</v>
      </c>
      <c r="F224" s="90">
        <f t="shared" si="2"/>
        <v>223</v>
      </c>
      <c r="G224" s="97" t="str">
        <f>IF('Search by Element of Practice'!$B$7='Updated Double Entry - Mastery'!$A192,'Updated Double Entry - Mastery'!$F192,"")</f>
        <v/>
      </c>
      <c r="H224" s="87" t="str">
        <f>IFERROR(SMALL($G$2:$G$228,ROWS($F$2:F224)),"")</f>
        <v/>
      </c>
      <c r="I224" s="87"/>
    </row>
    <row r="225" spans="1:9" ht="73" thickBot="1" x14ac:dyDescent="0.4">
      <c r="A225" s="96" t="s">
        <v>9</v>
      </c>
      <c r="B225" s="105" t="s">
        <v>96</v>
      </c>
      <c r="C225" s="95" t="s">
        <v>17</v>
      </c>
      <c r="D225" s="106" t="s">
        <v>87</v>
      </c>
      <c r="E225" s="95" t="s">
        <v>6</v>
      </c>
      <c r="F225" s="90">
        <f t="shared" si="2"/>
        <v>224</v>
      </c>
      <c r="G225" s="97" t="str">
        <f>IF('Search by Element of Practice'!$B$7='Updated Double Entry - Mastery'!$A193,'Updated Double Entry - Mastery'!$F193,"")</f>
        <v/>
      </c>
      <c r="H225" s="87" t="str">
        <f>IFERROR(SMALL($G$2:$G$228,ROWS($F$2:F225)),"")</f>
        <v/>
      </c>
      <c r="I225" s="87"/>
    </row>
    <row r="226" spans="1:9" ht="87.5" thickBot="1" x14ac:dyDescent="0.4">
      <c r="A226" s="96" t="s">
        <v>8</v>
      </c>
      <c r="B226" s="105" t="s">
        <v>96</v>
      </c>
      <c r="C226" s="95" t="s">
        <v>17</v>
      </c>
      <c r="D226" s="106" t="s">
        <v>64</v>
      </c>
      <c r="E226" s="95" t="s">
        <v>10</v>
      </c>
      <c r="F226" s="90">
        <f t="shared" si="2"/>
        <v>225</v>
      </c>
      <c r="G226" s="97" t="str">
        <f>IF('Search by Element of Practice'!$B$7='Updated Double Entry - Mastery'!$A194,'Updated Double Entry - Mastery'!$F194,"")</f>
        <v/>
      </c>
      <c r="H226" s="87" t="str">
        <f>IFERROR(SMALL($G$2:$G$228,ROWS($F$2:F226)),"")</f>
        <v/>
      </c>
      <c r="I226" s="87"/>
    </row>
    <row r="227" spans="1:9" ht="87.5" thickBot="1" x14ac:dyDescent="0.4">
      <c r="A227" s="96" t="s">
        <v>9</v>
      </c>
      <c r="B227" s="105" t="s">
        <v>96</v>
      </c>
      <c r="C227" s="95" t="s">
        <v>17</v>
      </c>
      <c r="D227" s="106" t="s">
        <v>88</v>
      </c>
      <c r="E227" s="95" t="s">
        <v>11</v>
      </c>
      <c r="F227" s="90">
        <f t="shared" si="2"/>
        <v>226</v>
      </c>
      <c r="G227" s="97" t="str">
        <f>IF('Search by Element of Practice'!$B$7='Updated Double Entry - Mastery'!$A195,'Updated Double Entry - Mastery'!$F195,"")</f>
        <v/>
      </c>
      <c r="H227" s="87" t="str">
        <f>IFERROR(SMALL($G$2:$G$228,ROWS($F$2:F227)),"")</f>
        <v/>
      </c>
      <c r="I227" s="87"/>
    </row>
    <row r="228" spans="1:9" ht="73" thickBot="1" x14ac:dyDescent="0.4">
      <c r="A228" s="96" t="s">
        <v>8</v>
      </c>
      <c r="B228" s="105" t="s">
        <v>96</v>
      </c>
      <c r="C228" s="95" t="s">
        <v>17</v>
      </c>
      <c r="D228" s="106" t="s">
        <v>65</v>
      </c>
      <c r="E228" s="95" t="s">
        <v>10</v>
      </c>
      <c r="F228" s="90">
        <f t="shared" si="2"/>
        <v>227</v>
      </c>
      <c r="G228" s="97" t="str">
        <f>IF('Search by Element of Practice'!$B$7='Updated Double Entry - Mastery'!$A196,'Updated Double Entry - Mastery'!$F196,"")</f>
        <v/>
      </c>
      <c r="H228" s="87" t="str">
        <f>IFERROR(SMALL($G$2:$G$228,ROWS($F$2:F228)),"")</f>
        <v/>
      </c>
      <c r="I228" s="87"/>
    </row>
    <row r="229" spans="1:9" ht="73" thickBot="1" x14ac:dyDescent="0.4">
      <c r="A229" s="96" t="s">
        <v>6</v>
      </c>
      <c r="B229" s="105" t="s">
        <v>96</v>
      </c>
      <c r="C229" s="95" t="s">
        <v>17</v>
      </c>
      <c r="D229" s="106" t="s">
        <v>87</v>
      </c>
      <c r="E229" s="95" t="s">
        <v>9</v>
      </c>
      <c r="F229" s="90">
        <f t="shared" si="2"/>
        <v>228</v>
      </c>
      <c r="G229" s="97" t="str">
        <f>IF('Search by Element of Practice'!$B$7='Updated Double Entry - Mastery'!$A197,'Updated Double Entry - Mastery'!$F197,"")</f>
        <v/>
      </c>
      <c r="H229" s="87" t="str">
        <f>IFERROR(SMALL($G$2:$G$228,ROWS($F$2:F229)),"")</f>
        <v/>
      </c>
      <c r="I229" s="87"/>
    </row>
  </sheetData>
  <sheetProtection sheet="1" objects="1" scenarios="1"/>
  <autoFilter ref="A39:I39" xr:uid="{A0F1A73A-EC42-4313-BEAD-0F8515FEDD83}">
    <sortState xmlns:xlrd2="http://schemas.microsoft.com/office/spreadsheetml/2017/richdata2" ref="A40:I229">
      <sortCondition ref="B39"/>
    </sortState>
  </autoFilter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8E2A-8E14-41C5-A987-7EF9FF900D76}">
  <dimension ref="A1:E104"/>
  <sheetViews>
    <sheetView workbookViewId="0">
      <selection sqref="A1:XFD1048576"/>
    </sheetView>
  </sheetViews>
  <sheetFormatPr defaultRowHeight="14.5" x14ac:dyDescent="0.35"/>
  <cols>
    <col min="2" max="2" width="17.453125" customWidth="1"/>
    <col min="3" max="3" width="29.7265625" customWidth="1"/>
    <col min="4" max="4" width="31.6328125" customWidth="1"/>
  </cols>
  <sheetData>
    <row r="1" spans="1:5" x14ac:dyDescent="0.35">
      <c r="A1" s="39" t="s">
        <v>16</v>
      </c>
      <c r="B1" s="40" t="s">
        <v>5</v>
      </c>
      <c r="C1" s="40" t="s">
        <v>51</v>
      </c>
      <c r="D1" s="40" t="s">
        <v>7</v>
      </c>
      <c r="E1" s="40" t="s">
        <v>6</v>
      </c>
    </row>
    <row r="2" spans="1:5" x14ac:dyDescent="0.35">
      <c r="A2" s="39" t="s">
        <v>16</v>
      </c>
      <c r="B2" s="40" t="s">
        <v>5</v>
      </c>
      <c r="C2" s="40" t="s">
        <v>77</v>
      </c>
      <c r="D2" s="40" t="s">
        <v>7</v>
      </c>
      <c r="E2" s="40" t="s">
        <v>6</v>
      </c>
    </row>
    <row r="3" spans="1:5" x14ac:dyDescent="0.35">
      <c r="A3" s="39" t="s">
        <v>16</v>
      </c>
      <c r="B3" s="40" t="s">
        <v>5</v>
      </c>
      <c r="C3" s="40" t="s">
        <v>50</v>
      </c>
      <c r="D3" s="40" t="s">
        <v>8</v>
      </c>
      <c r="E3" s="40" t="s">
        <v>6</v>
      </c>
    </row>
    <row r="4" spans="1:5" x14ac:dyDescent="0.35">
      <c r="A4" s="39" t="s">
        <v>16</v>
      </c>
      <c r="B4" s="40" t="s">
        <v>5</v>
      </c>
      <c r="C4" s="40" t="s">
        <v>76</v>
      </c>
      <c r="D4" s="40" t="s">
        <v>8</v>
      </c>
      <c r="E4" s="40" t="s">
        <v>7</v>
      </c>
    </row>
    <row r="5" spans="1:5" x14ac:dyDescent="0.35">
      <c r="A5" s="39" t="s">
        <v>16</v>
      </c>
      <c r="B5" s="40" t="s">
        <v>17</v>
      </c>
      <c r="C5" s="40" t="s">
        <v>66</v>
      </c>
      <c r="D5" s="40" t="s">
        <v>9</v>
      </c>
      <c r="E5" s="40" t="s">
        <v>7</v>
      </c>
    </row>
    <row r="6" spans="1:5" x14ac:dyDescent="0.35">
      <c r="A6" s="39" t="s">
        <v>16</v>
      </c>
      <c r="B6" s="40" t="s">
        <v>17</v>
      </c>
      <c r="C6" s="40" t="s">
        <v>23</v>
      </c>
      <c r="D6" s="40" t="s">
        <v>10</v>
      </c>
      <c r="E6" s="40" t="s">
        <v>6</v>
      </c>
    </row>
    <row r="7" spans="1:5" x14ac:dyDescent="0.35">
      <c r="A7" s="39" t="s">
        <v>16</v>
      </c>
      <c r="B7" s="40" t="s">
        <v>5</v>
      </c>
      <c r="C7" s="40" t="s">
        <v>48</v>
      </c>
      <c r="D7" s="40" t="s">
        <v>7</v>
      </c>
      <c r="E7" s="40" t="s">
        <v>6</v>
      </c>
    </row>
    <row r="8" spans="1:5" x14ac:dyDescent="0.35">
      <c r="A8" s="39" t="s">
        <v>16</v>
      </c>
      <c r="B8" s="40" t="s">
        <v>5</v>
      </c>
      <c r="C8" s="40" t="s">
        <v>73</v>
      </c>
      <c r="D8" s="40" t="s">
        <v>7</v>
      </c>
      <c r="E8" s="40" t="s">
        <v>6</v>
      </c>
    </row>
    <row r="9" spans="1:5" x14ac:dyDescent="0.35">
      <c r="A9" s="39" t="s">
        <v>16</v>
      </c>
      <c r="B9" s="40" t="s">
        <v>17</v>
      </c>
      <c r="C9" s="40" t="s">
        <v>67</v>
      </c>
      <c r="D9" s="40" t="s">
        <v>6</v>
      </c>
      <c r="E9" s="40" t="s">
        <v>8</v>
      </c>
    </row>
    <row r="10" spans="1:5" x14ac:dyDescent="0.35">
      <c r="A10" s="39" t="s">
        <v>16</v>
      </c>
      <c r="B10" s="40" t="s">
        <v>17</v>
      </c>
      <c r="C10" s="40" t="s">
        <v>89</v>
      </c>
      <c r="D10" s="40" t="s">
        <v>6</v>
      </c>
      <c r="E10" s="40" t="s">
        <v>11</v>
      </c>
    </row>
    <row r="11" spans="1:5" x14ac:dyDescent="0.35">
      <c r="A11" s="39" t="s">
        <v>16</v>
      </c>
      <c r="B11" s="40" t="s">
        <v>17</v>
      </c>
      <c r="C11" s="40" t="s">
        <v>90</v>
      </c>
      <c r="D11" s="40" t="s">
        <v>10</v>
      </c>
      <c r="E11" s="40" t="s">
        <v>9</v>
      </c>
    </row>
    <row r="12" spans="1:5" x14ac:dyDescent="0.35">
      <c r="A12" s="39" t="s">
        <v>16</v>
      </c>
      <c r="B12" s="40" t="s">
        <v>5</v>
      </c>
      <c r="C12" s="40" t="s">
        <v>49</v>
      </c>
      <c r="D12" s="40" t="s">
        <v>10</v>
      </c>
      <c r="E12" s="40" t="s">
        <v>8</v>
      </c>
    </row>
    <row r="13" spans="1:5" x14ac:dyDescent="0.35">
      <c r="A13" s="39" t="s">
        <v>16</v>
      </c>
      <c r="B13" s="40" t="s">
        <v>5</v>
      </c>
      <c r="C13" s="40" t="s">
        <v>74</v>
      </c>
      <c r="D13" s="40" t="s">
        <v>11</v>
      </c>
      <c r="E13" s="40" t="s">
        <v>6</v>
      </c>
    </row>
    <row r="14" spans="1:5" x14ac:dyDescent="0.35">
      <c r="A14" s="39" t="s">
        <v>16</v>
      </c>
      <c r="B14" s="40" t="s">
        <v>5</v>
      </c>
      <c r="C14" s="40" t="s">
        <v>47</v>
      </c>
      <c r="D14" s="40" t="s">
        <v>7</v>
      </c>
      <c r="E14" s="40" t="s">
        <v>6</v>
      </c>
    </row>
    <row r="15" spans="1:5" x14ac:dyDescent="0.35">
      <c r="A15" s="39" t="s">
        <v>16</v>
      </c>
      <c r="B15" s="40" t="s">
        <v>5</v>
      </c>
      <c r="C15" s="40" t="s">
        <v>75</v>
      </c>
      <c r="D15" s="40" t="s">
        <v>10</v>
      </c>
      <c r="E15" s="40" t="s">
        <v>12</v>
      </c>
    </row>
    <row r="16" spans="1:5" x14ac:dyDescent="0.35">
      <c r="A16" s="41" t="s">
        <v>16</v>
      </c>
      <c r="B16" s="42" t="s">
        <v>5</v>
      </c>
      <c r="C16" s="42" t="s">
        <v>127</v>
      </c>
      <c r="D16" s="40" t="s">
        <v>8</v>
      </c>
      <c r="E16" s="37" t="s">
        <v>6</v>
      </c>
    </row>
    <row r="17" spans="1:5" x14ac:dyDescent="0.35">
      <c r="A17" s="41" t="s">
        <v>16</v>
      </c>
      <c r="B17" s="42" t="s">
        <v>5</v>
      </c>
      <c r="C17" s="42" t="s">
        <v>128</v>
      </c>
      <c r="D17" s="40" t="s">
        <v>8</v>
      </c>
      <c r="E17" s="37" t="s">
        <v>6</v>
      </c>
    </row>
    <row r="18" spans="1:5" x14ac:dyDescent="0.35">
      <c r="A18" s="41" t="s">
        <v>16</v>
      </c>
      <c r="B18" s="42" t="s">
        <v>17</v>
      </c>
      <c r="C18" s="42" t="s">
        <v>129</v>
      </c>
      <c r="D18" s="40" t="s">
        <v>8</v>
      </c>
      <c r="E18" s="40" t="s">
        <v>11</v>
      </c>
    </row>
    <row r="19" spans="1:5" x14ac:dyDescent="0.35">
      <c r="A19" s="40">
        <v>1</v>
      </c>
      <c r="B19" s="40" t="s">
        <v>5</v>
      </c>
      <c r="C19" s="40" t="s">
        <v>118</v>
      </c>
      <c r="D19" s="40" t="s">
        <v>7</v>
      </c>
      <c r="E19" s="40" t="s">
        <v>6</v>
      </c>
    </row>
    <row r="20" spans="1:5" x14ac:dyDescent="0.35">
      <c r="A20" s="40">
        <v>1</v>
      </c>
      <c r="B20" s="40" t="s">
        <v>17</v>
      </c>
      <c r="C20" s="40" t="s">
        <v>18</v>
      </c>
      <c r="D20" s="40" t="s">
        <v>10</v>
      </c>
      <c r="E20" s="40" t="s">
        <v>7</v>
      </c>
    </row>
    <row r="21" spans="1:5" x14ac:dyDescent="0.35">
      <c r="A21" s="40">
        <v>2</v>
      </c>
      <c r="B21" s="40" t="s">
        <v>17</v>
      </c>
      <c r="C21" s="40" t="s">
        <v>53</v>
      </c>
      <c r="D21" s="40" t="s">
        <v>11</v>
      </c>
      <c r="E21" s="40" t="s">
        <v>7</v>
      </c>
    </row>
    <row r="22" spans="1:5" x14ac:dyDescent="0.35">
      <c r="A22" s="40">
        <v>2</v>
      </c>
      <c r="B22" s="40" t="s">
        <v>17</v>
      </c>
      <c r="C22" s="40" t="s">
        <v>78</v>
      </c>
      <c r="D22" s="40" t="s">
        <v>9</v>
      </c>
      <c r="E22" s="40" t="s">
        <v>6</v>
      </c>
    </row>
    <row r="23" spans="1:5" x14ac:dyDescent="0.35">
      <c r="A23" s="40">
        <v>2</v>
      </c>
      <c r="B23" s="40" t="s">
        <v>17</v>
      </c>
      <c r="C23" s="40" t="s">
        <v>52</v>
      </c>
      <c r="D23" s="40" t="s">
        <v>11</v>
      </c>
      <c r="E23" s="40" t="s">
        <v>8</v>
      </c>
    </row>
    <row r="24" spans="1:5" x14ac:dyDescent="0.35">
      <c r="A24" s="40">
        <v>2</v>
      </c>
      <c r="B24" s="40" t="s">
        <v>17</v>
      </c>
      <c r="C24" s="40" t="s">
        <v>79</v>
      </c>
      <c r="D24" s="40" t="s">
        <v>10</v>
      </c>
      <c r="E24" s="40" t="s">
        <v>8</v>
      </c>
    </row>
    <row r="25" spans="1:5" x14ac:dyDescent="0.35">
      <c r="A25" s="40">
        <v>2</v>
      </c>
      <c r="B25" s="40" t="s">
        <v>5</v>
      </c>
      <c r="C25" s="40" t="s">
        <v>39</v>
      </c>
      <c r="D25" s="40" t="s">
        <v>8</v>
      </c>
      <c r="E25" s="40" t="s">
        <v>7</v>
      </c>
    </row>
    <row r="26" spans="1:5" x14ac:dyDescent="0.35">
      <c r="A26" s="40">
        <v>2</v>
      </c>
      <c r="B26" s="40" t="s">
        <v>5</v>
      </c>
      <c r="C26" s="40" t="s">
        <v>68</v>
      </c>
      <c r="D26" s="40" t="s">
        <v>8</v>
      </c>
      <c r="E26" s="40" t="s">
        <v>7</v>
      </c>
    </row>
    <row r="27" spans="1:5" x14ac:dyDescent="0.35">
      <c r="A27" s="37">
        <v>2</v>
      </c>
      <c r="B27" s="37" t="s">
        <v>17</v>
      </c>
      <c r="C27" s="37" t="s">
        <v>115</v>
      </c>
      <c r="D27" s="37" t="s">
        <v>10</v>
      </c>
      <c r="E27" s="37" t="s">
        <v>8</v>
      </c>
    </row>
    <row r="28" spans="1:5" x14ac:dyDescent="0.35">
      <c r="A28" s="37">
        <v>2</v>
      </c>
      <c r="B28" s="37" t="s">
        <v>17</v>
      </c>
      <c r="C28" s="37" t="s">
        <v>116</v>
      </c>
      <c r="D28" s="37" t="s">
        <v>9</v>
      </c>
      <c r="E28" s="37" t="s">
        <v>6</v>
      </c>
    </row>
    <row r="29" spans="1:5" x14ac:dyDescent="0.35">
      <c r="A29" s="40">
        <v>3</v>
      </c>
      <c r="B29" s="40" t="s">
        <v>17</v>
      </c>
      <c r="C29" s="40" t="s">
        <v>19</v>
      </c>
      <c r="D29" s="40" t="s">
        <v>9</v>
      </c>
      <c r="E29" s="40" t="s">
        <v>10</v>
      </c>
    </row>
    <row r="30" spans="1:5" x14ac:dyDescent="0.35">
      <c r="A30" s="40">
        <v>3</v>
      </c>
      <c r="B30" s="40" t="s">
        <v>17</v>
      </c>
      <c r="C30" s="40" t="s">
        <v>20</v>
      </c>
      <c r="D30" s="40" t="s">
        <v>8</v>
      </c>
      <c r="E30" s="40" t="s">
        <v>6</v>
      </c>
    </row>
    <row r="31" spans="1:5" x14ac:dyDescent="0.35">
      <c r="A31" s="40">
        <v>3</v>
      </c>
      <c r="B31" s="40" t="s">
        <v>17</v>
      </c>
      <c r="C31" s="40" t="s">
        <v>54</v>
      </c>
      <c r="D31" s="40" t="s">
        <v>6</v>
      </c>
      <c r="E31" s="40" t="s">
        <v>11</v>
      </c>
    </row>
    <row r="32" spans="1:5" x14ac:dyDescent="0.35">
      <c r="A32" s="40">
        <v>3</v>
      </c>
      <c r="B32" s="40" t="s">
        <v>17</v>
      </c>
      <c r="C32" s="40" t="s">
        <v>80</v>
      </c>
      <c r="D32" s="40" t="s">
        <v>7</v>
      </c>
      <c r="E32" s="40" t="s">
        <v>9</v>
      </c>
    </row>
    <row r="33" spans="1:5" x14ac:dyDescent="0.35">
      <c r="A33" s="40">
        <v>3</v>
      </c>
      <c r="B33" s="40" t="s">
        <v>5</v>
      </c>
      <c r="C33" s="40" t="s">
        <v>40</v>
      </c>
      <c r="D33" s="40" t="s">
        <v>8</v>
      </c>
      <c r="E33" s="40" t="s">
        <v>7</v>
      </c>
    </row>
    <row r="34" spans="1:5" x14ac:dyDescent="0.35">
      <c r="A34" s="40">
        <v>3</v>
      </c>
      <c r="B34" s="40" t="s">
        <v>5</v>
      </c>
      <c r="C34" s="40" t="s">
        <v>98</v>
      </c>
      <c r="D34" s="40" t="s">
        <v>8</v>
      </c>
      <c r="E34" s="40" t="s">
        <v>7</v>
      </c>
    </row>
    <row r="35" spans="1:5" x14ac:dyDescent="0.35">
      <c r="A35" s="40">
        <v>3</v>
      </c>
      <c r="B35" s="40" t="s">
        <v>5</v>
      </c>
      <c r="C35" s="40" t="s">
        <v>97</v>
      </c>
      <c r="D35" s="40" t="s">
        <v>9</v>
      </c>
      <c r="E35" s="40" t="s">
        <v>7</v>
      </c>
    </row>
    <row r="36" spans="1:5" x14ac:dyDescent="0.35">
      <c r="A36" s="40">
        <v>4</v>
      </c>
      <c r="B36" s="40" t="s">
        <v>24</v>
      </c>
      <c r="C36" s="40" t="s">
        <v>26</v>
      </c>
      <c r="D36" s="40" t="s">
        <v>10</v>
      </c>
      <c r="E36" s="40" t="s">
        <v>6</v>
      </c>
    </row>
    <row r="37" spans="1:5" x14ac:dyDescent="0.35">
      <c r="A37" s="40">
        <v>4</v>
      </c>
      <c r="B37" s="40" t="s">
        <v>24</v>
      </c>
      <c r="C37" s="40" t="s">
        <v>27</v>
      </c>
      <c r="D37" s="40" t="s">
        <v>11</v>
      </c>
      <c r="E37" s="40" t="s">
        <v>12</v>
      </c>
    </row>
    <row r="38" spans="1:5" x14ac:dyDescent="0.35">
      <c r="A38" s="40">
        <v>4</v>
      </c>
      <c r="B38" s="40" t="s">
        <v>24</v>
      </c>
      <c r="C38" s="40" t="s">
        <v>38</v>
      </c>
      <c r="D38" s="40" t="s">
        <v>7</v>
      </c>
      <c r="E38" s="40" t="s">
        <v>6</v>
      </c>
    </row>
    <row r="39" spans="1:5" x14ac:dyDescent="0.35">
      <c r="A39" s="40">
        <v>4</v>
      </c>
      <c r="B39" s="40" t="s">
        <v>24</v>
      </c>
      <c r="C39" s="40" t="s">
        <v>28</v>
      </c>
      <c r="D39" s="40" t="s">
        <v>6</v>
      </c>
      <c r="E39" s="40" t="s">
        <v>9</v>
      </c>
    </row>
    <row r="40" spans="1:5" x14ac:dyDescent="0.35">
      <c r="A40" s="40">
        <v>4</v>
      </c>
      <c r="B40" s="40" t="s">
        <v>24</v>
      </c>
      <c r="C40" s="40" t="s">
        <v>25</v>
      </c>
      <c r="D40" s="40" t="s">
        <v>11</v>
      </c>
      <c r="E40" s="40" t="s">
        <v>9</v>
      </c>
    </row>
    <row r="41" spans="1:5" x14ac:dyDescent="0.35">
      <c r="A41" s="40">
        <v>4</v>
      </c>
      <c r="B41" s="40" t="s">
        <v>5</v>
      </c>
      <c r="C41" s="40" t="s">
        <v>99</v>
      </c>
      <c r="D41" s="40" t="s">
        <v>10</v>
      </c>
      <c r="E41" s="40" t="s">
        <v>7</v>
      </c>
    </row>
    <row r="42" spans="1:5" x14ac:dyDescent="0.35">
      <c r="A42" s="40">
        <v>4</v>
      </c>
      <c r="B42" s="40" t="s">
        <v>5</v>
      </c>
      <c r="C42" s="40" t="s">
        <v>105</v>
      </c>
      <c r="D42" s="40" t="s">
        <v>10</v>
      </c>
      <c r="E42" s="40" t="s">
        <v>6</v>
      </c>
    </row>
    <row r="43" spans="1:5" x14ac:dyDescent="0.35">
      <c r="A43" s="40">
        <v>5</v>
      </c>
      <c r="B43" s="40" t="s">
        <v>17</v>
      </c>
      <c r="C43" s="40" t="s">
        <v>55</v>
      </c>
      <c r="D43" s="40" t="s">
        <v>7</v>
      </c>
      <c r="E43" s="40" t="s">
        <v>11</v>
      </c>
    </row>
    <row r="44" spans="1:5" x14ac:dyDescent="0.35">
      <c r="A44" s="40">
        <v>5</v>
      </c>
      <c r="B44" s="40" t="s">
        <v>17</v>
      </c>
      <c r="C44" s="40" t="s">
        <v>81</v>
      </c>
      <c r="D44" s="40" t="s">
        <v>6</v>
      </c>
      <c r="E44" s="40" t="s">
        <v>9</v>
      </c>
    </row>
    <row r="45" spans="1:5" x14ac:dyDescent="0.35">
      <c r="A45" s="40">
        <v>5</v>
      </c>
      <c r="B45" s="40" t="s">
        <v>5</v>
      </c>
      <c r="C45" s="40" t="s">
        <v>41</v>
      </c>
      <c r="D45" s="40" t="s">
        <v>12</v>
      </c>
      <c r="E45" s="40" t="s">
        <v>11</v>
      </c>
    </row>
    <row r="46" spans="1:5" x14ac:dyDescent="0.35">
      <c r="A46" s="40">
        <v>5</v>
      </c>
      <c r="B46" s="40" t="s">
        <v>5</v>
      </c>
      <c r="C46" s="40" t="s">
        <v>100</v>
      </c>
      <c r="D46" s="40" t="s">
        <v>11</v>
      </c>
      <c r="E46" s="40" t="s">
        <v>7</v>
      </c>
    </row>
    <row r="47" spans="1:5" x14ac:dyDescent="0.35">
      <c r="A47" s="40">
        <v>5</v>
      </c>
      <c r="B47" s="40" t="s">
        <v>5</v>
      </c>
      <c r="C47" s="40" t="s">
        <v>101</v>
      </c>
      <c r="D47" s="40" t="s">
        <v>8</v>
      </c>
      <c r="E47" s="40" t="s">
        <v>6</v>
      </c>
    </row>
    <row r="48" spans="1:5" x14ac:dyDescent="0.35">
      <c r="A48" s="40">
        <v>5</v>
      </c>
      <c r="B48" s="40" t="s">
        <v>5</v>
      </c>
      <c r="C48" s="40" t="s">
        <v>102</v>
      </c>
      <c r="D48" s="40" t="s">
        <v>6</v>
      </c>
      <c r="E48" s="40" t="s">
        <v>7</v>
      </c>
    </row>
    <row r="49" spans="1:5" x14ac:dyDescent="0.35">
      <c r="A49" s="40">
        <v>5</v>
      </c>
      <c r="B49" s="40" t="s">
        <v>5</v>
      </c>
      <c r="C49" s="40" t="s">
        <v>103</v>
      </c>
      <c r="D49" s="40" t="s">
        <v>8</v>
      </c>
      <c r="E49" s="40" t="s">
        <v>7</v>
      </c>
    </row>
    <row r="50" spans="1:5" x14ac:dyDescent="0.35">
      <c r="A50" s="40">
        <v>5</v>
      </c>
      <c r="B50" s="40" t="s">
        <v>5</v>
      </c>
      <c r="C50" s="40" t="s">
        <v>104</v>
      </c>
      <c r="D50" s="40" t="s">
        <v>11</v>
      </c>
      <c r="E50" s="40" t="s">
        <v>7</v>
      </c>
    </row>
    <row r="51" spans="1:5" x14ac:dyDescent="0.35">
      <c r="A51" s="40">
        <v>5</v>
      </c>
      <c r="B51" s="40" t="s">
        <v>17</v>
      </c>
      <c r="C51" s="40" t="s">
        <v>106</v>
      </c>
      <c r="D51" s="40" t="s">
        <v>10</v>
      </c>
      <c r="E51" s="40" t="s">
        <v>12</v>
      </c>
    </row>
    <row r="52" spans="1:5" x14ac:dyDescent="0.35">
      <c r="A52" s="40">
        <v>5</v>
      </c>
      <c r="B52" s="40" t="s">
        <v>17</v>
      </c>
      <c r="C52" s="40" t="s">
        <v>56</v>
      </c>
      <c r="D52" s="40" t="s">
        <v>10</v>
      </c>
      <c r="E52" s="40" t="s">
        <v>6</v>
      </c>
    </row>
    <row r="53" spans="1:5" x14ac:dyDescent="0.35">
      <c r="A53" s="40">
        <v>5</v>
      </c>
      <c r="B53" s="40" t="s">
        <v>17</v>
      </c>
      <c r="C53" s="40" t="s">
        <v>82</v>
      </c>
      <c r="D53" s="40" t="s">
        <v>8</v>
      </c>
      <c r="E53" s="40" t="s">
        <v>6</v>
      </c>
    </row>
    <row r="54" spans="1:5" x14ac:dyDescent="0.35">
      <c r="A54" s="40">
        <v>5</v>
      </c>
      <c r="B54" s="40" t="s">
        <v>5</v>
      </c>
      <c r="C54" s="40" t="s">
        <v>91</v>
      </c>
      <c r="D54" s="40" t="s">
        <v>7</v>
      </c>
      <c r="E54" s="40" t="s">
        <v>6</v>
      </c>
    </row>
    <row r="55" spans="1:5" x14ac:dyDescent="0.35">
      <c r="A55" s="40">
        <v>5</v>
      </c>
      <c r="B55" s="40" t="s">
        <v>5</v>
      </c>
      <c r="C55" s="40" t="s">
        <v>92</v>
      </c>
      <c r="D55" s="40" t="s">
        <v>10</v>
      </c>
      <c r="E55" s="40" t="s">
        <v>11</v>
      </c>
    </row>
    <row r="56" spans="1:5" x14ac:dyDescent="0.35">
      <c r="A56" s="40">
        <v>6</v>
      </c>
      <c r="B56" s="40" t="s">
        <v>17</v>
      </c>
      <c r="C56" s="40" t="s">
        <v>109</v>
      </c>
      <c r="D56" s="40" t="s">
        <v>8</v>
      </c>
      <c r="E56" s="40" t="s">
        <v>7</v>
      </c>
    </row>
    <row r="57" spans="1:5" x14ac:dyDescent="0.35">
      <c r="A57" s="40">
        <v>6</v>
      </c>
      <c r="B57" s="40" t="s">
        <v>5</v>
      </c>
      <c r="C57" s="40" t="s">
        <v>107</v>
      </c>
      <c r="D57" s="40" t="s">
        <v>6</v>
      </c>
      <c r="E57" s="40" t="s">
        <v>7</v>
      </c>
    </row>
    <row r="58" spans="1:5" x14ac:dyDescent="0.35">
      <c r="A58" s="40">
        <v>6</v>
      </c>
      <c r="B58" s="40" t="s">
        <v>5</v>
      </c>
      <c r="C58" s="40" t="s">
        <v>110</v>
      </c>
      <c r="D58" s="40" t="s">
        <v>10</v>
      </c>
      <c r="E58" s="40" t="s">
        <v>6</v>
      </c>
    </row>
    <row r="59" spans="1:5" x14ac:dyDescent="0.35">
      <c r="A59" s="40">
        <v>6</v>
      </c>
      <c r="B59" s="40" t="s">
        <v>17</v>
      </c>
      <c r="C59" s="37" t="s">
        <v>108</v>
      </c>
      <c r="D59" s="40" t="s">
        <v>12</v>
      </c>
      <c r="E59" s="40" t="s">
        <v>8</v>
      </c>
    </row>
    <row r="60" spans="1:5" x14ac:dyDescent="0.35">
      <c r="A60" s="40">
        <v>6</v>
      </c>
      <c r="B60" s="40" t="s">
        <v>5</v>
      </c>
      <c r="C60" s="40" t="s">
        <v>42</v>
      </c>
      <c r="D60" s="40" t="s">
        <v>7</v>
      </c>
      <c r="E60" s="40" t="s">
        <v>6</v>
      </c>
    </row>
    <row r="61" spans="1:5" x14ac:dyDescent="0.35">
      <c r="A61" s="40">
        <v>6</v>
      </c>
      <c r="B61" s="40" t="s">
        <v>5</v>
      </c>
      <c r="C61" s="40" t="s">
        <v>69</v>
      </c>
      <c r="D61" s="40" t="s">
        <v>10</v>
      </c>
      <c r="E61" s="40" t="s">
        <v>8</v>
      </c>
    </row>
    <row r="62" spans="1:5" x14ac:dyDescent="0.35">
      <c r="A62" s="37">
        <v>6</v>
      </c>
      <c r="B62" s="37" t="s">
        <v>17</v>
      </c>
      <c r="C62" s="37" t="s">
        <v>117</v>
      </c>
      <c r="D62" s="37" t="s">
        <v>11</v>
      </c>
      <c r="E62" s="37" t="s">
        <v>9</v>
      </c>
    </row>
    <row r="63" spans="1:5" x14ac:dyDescent="0.35">
      <c r="A63" s="40">
        <v>7</v>
      </c>
      <c r="B63" s="40" t="s">
        <v>17</v>
      </c>
      <c r="C63" s="40" t="s">
        <v>58</v>
      </c>
      <c r="D63" s="40" t="s">
        <v>8</v>
      </c>
      <c r="E63" s="40" t="s">
        <v>7</v>
      </c>
    </row>
    <row r="64" spans="1:5" x14ac:dyDescent="0.35">
      <c r="A64" s="40">
        <v>7</v>
      </c>
      <c r="B64" s="40" t="s">
        <v>5</v>
      </c>
      <c r="C64" s="40" t="s">
        <v>43</v>
      </c>
      <c r="D64" s="40" t="s">
        <v>7</v>
      </c>
      <c r="E64" s="40" t="s">
        <v>6</v>
      </c>
    </row>
    <row r="65" spans="1:5" x14ac:dyDescent="0.35">
      <c r="A65" s="40">
        <v>7</v>
      </c>
      <c r="B65" s="40" t="s">
        <v>5</v>
      </c>
      <c r="C65" s="40" t="s">
        <v>70</v>
      </c>
      <c r="D65" s="40" t="s">
        <v>10</v>
      </c>
      <c r="E65" s="40" t="s">
        <v>8</v>
      </c>
    </row>
    <row r="66" spans="1:5" x14ac:dyDescent="0.35">
      <c r="A66" s="40">
        <v>7</v>
      </c>
      <c r="B66" s="40" t="s">
        <v>17</v>
      </c>
      <c r="C66" s="40" t="s">
        <v>59</v>
      </c>
      <c r="D66" s="40" t="s">
        <v>6</v>
      </c>
      <c r="E66" s="40" t="s">
        <v>12</v>
      </c>
    </row>
    <row r="67" spans="1:5" x14ac:dyDescent="0.35">
      <c r="A67" s="40">
        <v>7</v>
      </c>
      <c r="B67" s="40" t="s">
        <v>17</v>
      </c>
      <c r="C67" s="40" t="s">
        <v>83</v>
      </c>
      <c r="D67" s="40" t="s">
        <v>6</v>
      </c>
      <c r="E67" s="40" t="s">
        <v>9</v>
      </c>
    </row>
    <row r="68" spans="1:5" x14ac:dyDescent="0.35">
      <c r="A68" s="40">
        <v>7</v>
      </c>
      <c r="B68" s="40" t="s">
        <v>17</v>
      </c>
      <c r="C68" s="40" t="s">
        <v>57</v>
      </c>
      <c r="D68" s="40" t="s">
        <v>7</v>
      </c>
      <c r="E68" s="40" t="s">
        <v>6</v>
      </c>
    </row>
    <row r="69" spans="1:5" x14ac:dyDescent="0.35">
      <c r="A69" s="40">
        <v>7</v>
      </c>
      <c r="B69" s="40" t="s">
        <v>17</v>
      </c>
      <c r="C69" s="40" t="s">
        <v>84</v>
      </c>
      <c r="D69" s="40" t="s">
        <v>8</v>
      </c>
      <c r="E69" s="40" t="s">
        <v>9</v>
      </c>
    </row>
    <row r="70" spans="1:5" x14ac:dyDescent="0.35">
      <c r="A70" s="38" t="s">
        <v>95</v>
      </c>
      <c r="B70" s="40" t="s">
        <v>5</v>
      </c>
      <c r="C70" s="40" t="s">
        <v>15</v>
      </c>
      <c r="D70" s="40" t="s">
        <v>8</v>
      </c>
      <c r="E70" s="40" t="s">
        <v>7</v>
      </c>
    </row>
    <row r="71" spans="1:5" x14ac:dyDescent="0.35">
      <c r="A71" s="40">
        <v>8</v>
      </c>
      <c r="B71" s="40" t="s">
        <v>5</v>
      </c>
      <c r="C71" s="40" t="s">
        <v>13</v>
      </c>
      <c r="D71" s="40" t="s">
        <v>10</v>
      </c>
      <c r="E71" s="40" t="s">
        <v>6</v>
      </c>
    </row>
    <row r="72" spans="1:5" x14ac:dyDescent="0.35">
      <c r="A72" s="40">
        <v>8</v>
      </c>
      <c r="B72" s="40" t="s">
        <v>17</v>
      </c>
      <c r="C72" s="40" t="s">
        <v>126</v>
      </c>
      <c r="D72" s="40" t="s">
        <v>9</v>
      </c>
      <c r="E72" s="40" t="s">
        <v>11</v>
      </c>
    </row>
    <row r="73" spans="1:5" x14ac:dyDescent="0.35">
      <c r="A73" s="40">
        <v>8</v>
      </c>
      <c r="B73" s="40" t="s">
        <v>17</v>
      </c>
      <c r="C73" s="40" t="s">
        <v>21</v>
      </c>
      <c r="D73" s="40" t="s">
        <v>10</v>
      </c>
      <c r="E73" s="40" t="s">
        <v>6</v>
      </c>
    </row>
    <row r="74" spans="1:5" x14ac:dyDescent="0.35">
      <c r="A74" s="40">
        <v>8</v>
      </c>
      <c r="B74" s="40" t="s">
        <v>17</v>
      </c>
      <c r="C74" s="40" t="s">
        <v>22</v>
      </c>
      <c r="D74" s="40" t="s">
        <v>8</v>
      </c>
      <c r="E74" s="40" t="s">
        <v>9</v>
      </c>
    </row>
    <row r="75" spans="1:5" x14ac:dyDescent="0.35">
      <c r="A75" s="40">
        <v>8</v>
      </c>
      <c r="B75" s="40" t="s">
        <v>5</v>
      </c>
      <c r="C75" s="40" t="s">
        <v>14</v>
      </c>
      <c r="D75" s="40" t="s">
        <v>12</v>
      </c>
      <c r="E75" s="40" t="s">
        <v>10</v>
      </c>
    </row>
    <row r="76" spans="1:5" x14ac:dyDescent="0.35">
      <c r="A76" s="40">
        <v>8</v>
      </c>
      <c r="B76" s="40" t="s">
        <v>17</v>
      </c>
      <c r="C76" s="40" t="s">
        <v>62</v>
      </c>
      <c r="D76" s="40" t="s">
        <v>10</v>
      </c>
      <c r="E76" s="40" t="s">
        <v>7</v>
      </c>
    </row>
    <row r="77" spans="1:5" x14ac:dyDescent="0.35">
      <c r="A77" s="40">
        <v>8</v>
      </c>
      <c r="B77" s="40" t="s">
        <v>17</v>
      </c>
      <c r="C77" s="40" t="s">
        <v>61</v>
      </c>
      <c r="D77" s="40" t="s">
        <v>12</v>
      </c>
      <c r="E77" s="40" t="s">
        <v>7</v>
      </c>
    </row>
    <row r="78" spans="1:5" x14ac:dyDescent="0.35">
      <c r="A78" s="40">
        <v>8</v>
      </c>
      <c r="B78" s="40" t="s">
        <v>17</v>
      </c>
      <c r="C78" s="40" t="s">
        <v>85</v>
      </c>
      <c r="D78" s="40" t="s">
        <v>8</v>
      </c>
      <c r="E78" s="40" t="s">
        <v>12</v>
      </c>
    </row>
    <row r="79" spans="1:5" x14ac:dyDescent="0.35">
      <c r="A79" s="40">
        <v>8</v>
      </c>
      <c r="B79" s="40" t="s">
        <v>17</v>
      </c>
      <c r="C79" s="40" t="s">
        <v>60</v>
      </c>
      <c r="D79" s="40" t="s">
        <v>12</v>
      </c>
      <c r="E79" s="40" t="s">
        <v>8</v>
      </c>
    </row>
    <row r="80" spans="1:5" x14ac:dyDescent="0.35">
      <c r="A80" s="40">
        <v>8</v>
      </c>
      <c r="B80" s="40" t="s">
        <v>17</v>
      </c>
      <c r="C80" s="40" t="s">
        <v>111</v>
      </c>
      <c r="D80" s="40" t="s">
        <v>6</v>
      </c>
      <c r="E80" s="40" t="s">
        <v>10</v>
      </c>
    </row>
    <row r="81" spans="1:5" x14ac:dyDescent="0.35">
      <c r="A81" s="40">
        <v>9</v>
      </c>
      <c r="B81" s="40" t="s">
        <v>17</v>
      </c>
      <c r="C81" s="40" t="s">
        <v>86</v>
      </c>
      <c r="D81" s="40" t="s">
        <v>9</v>
      </c>
      <c r="E81" s="40" t="s">
        <v>7</v>
      </c>
    </row>
    <row r="82" spans="1:5" x14ac:dyDescent="0.35">
      <c r="A82" s="40">
        <v>9</v>
      </c>
      <c r="B82" s="40" t="s">
        <v>24</v>
      </c>
      <c r="C82" s="40" t="s">
        <v>29</v>
      </c>
      <c r="D82" s="40" t="s">
        <v>8</v>
      </c>
      <c r="E82" s="40" t="s">
        <v>11</v>
      </c>
    </row>
    <row r="83" spans="1:5" x14ac:dyDescent="0.35">
      <c r="A83" s="40">
        <v>9</v>
      </c>
      <c r="B83" s="40" t="s">
        <v>24</v>
      </c>
      <c r="C83" s="40" t="s">
        <v>30</v>
      </c>
      <c r="D83" s="40" t="s">
        <v>10</v>
      </c>
      <c r="E83" s="40" t="s">
        <v>7</v>
      </c>
    </row>
    <row r="84" spans="1:5" x14ac:dyDescent="0.35">
      <c r="A84" s="40">
        <v>9</v>
      </c>
      <c r="B84" s="40" t="s">
        <v>17</v>
      </c>
      <c r="C84" s="40" t="s">
        <v>112</v>
      </c>
      <c r="D84" s="40" t="s">
        <v>7</v>
      </c>
      <c r="E84" s="40" t="s">
        <v>11</v>
      </c>
    </row>
    <row r="85" spans="1:5" x14ac:dyDescent="0.35">
      <c r="A85" s="40">
        <v>9</v>
      </c>
      <c r="B85" s="40" t="s">
        <v>17</v>
      </c>
      <c r="C85" s="40" t="s">
        <v>113</v>
      </c>
      <c r="D85" s="40" t="s">
        <v>12</v>
      </c>
      <c r="E85" s="40" t="s">
        <v>10</v>
      </c>
    </row>
    <row r="86" spans="1:5" x14ac:dyDescent="0.35">
      <c r="A86" s="38" t="s">
        <v>114</v>
      </c>
      <c r="B86" s="40" t="s">
        <v>24</v>
      </c>
      <c r="C86" s="40" t="s">
        <v>36</v>
      </c>
      <c r="D86" s="40" t="s">
        <v>7</v>
      </c>
      <c r="E86" s="40" t="s">
        <v>11</v>
      </c>
    </row>
    <row r="87" spans="1:5" x14ac:dyDescent="0.35">
      <c r="A87" s="38" t="s">
        <v>114</v>
      </c>
      <c r="B87" s="40" t="s">
        <v>24</v>
      </c>
      <c r="C87" s="40" t="s">
        <v>37</v>
      </c>
      <c r="D87" s="40" t="s">
        <v>11</v>
      </c>
      <c r="E87" s="40" t="s">
        <v>8</v>
      </c>
    </row>
    <row r="88" spans="1:5" x14ac:dyDescent="0.35">
      <c r="A88" s="40">
        <v>10</v>
      </c>
      <c r="B88" s="40" t="s">
        <v>5</v>
      </c>
      <c r="C88" s="40" t="s">
        <v>44</v>
      </c>
      <c r="D88" s="40" t="s">
        <v>10</v>
      </c>
      <c r="E88" s="40" t="s">
        <v>6</v>
      </c>
    </row>
    <row r="89" spans="1:5" x14ac:dyDescent="0.35">
      <c r="A89" s="40">
        <v>10</v>
      </c>
      <c r="B89" s="40" t="s">
        <v>5</v>
      </c>
      <c r="C89" s="40" t="s">
        <v>72</v>
      </c>
      <c r="D89" s="40" t="s">
        <v>10</v>
      </c>
      <c r="E89" s="40" t="s">
        <v>8</v>
      </c>
    </row>
    <row r="90" spans="1:5" x14ac:dyDescent="0.35">
      <c r="A90" s="40">
        <v>10</v>
      </c>
      <c r="B90" s="40" t="s">
        <v>17</v>
      </c>
      <c r="C90" s="40" t="s">
        <v>93</v>
      </c>
      <c r="D90" s="40" t="s">
        <v>8</v>
      </c>
      <c r="E90" s="40" t="s">
        <v>10</v>
      </c>
    </row>
    <row r="91" spans="1:5" x14ac:dyDescent="0.35">
      <c r="A91" s="40">
        <v>10</v>
      </c>
      <c r="B91" s="40" t="s">
        <v>17</v>
      </c>
      <c r="C91" s="40" t="s">
        <v>94</v>
      </c>
      <c r="D91" s="40" t="s">
        <v>9</v>
      </c>
      <c r="E91" s="40" t="s">
        <v>6</v>
      </c>
    </row>
    <row r="92" spans="1:5" x14ac:dyDescent="0.35">
      <c r="A92" s="40">
        <v>10</v>
      </c>
      <c r="B92" s="40" t="s">
        <v>5</v>
      </c>
      <c r="C92" s="40" t="s">
        <v>45</v>
      </c>
      <c r="D92" s="40" t="s">
        <v>7</v>
      </c>
      <c r="E92" s="40" t="s">
        <v>6</v>
      </c>
    </row>
    <row r="93" spans="1:5" x14ac:dyDescent="0.35">
      <c r="A93" s="40">
        <v>10</v>
      </c>
      <c r="B93" s="40" t="s">
        <v>5</v>
      </c>
      <c r="C93" s="40" t="s">
        <v>71</v>
      </c>
      <c r="D93" s="40" t="s">
        <v>10</v>
      </c>
      <c r="E93" s="40" t="s">
        <v>8</v>
      </c>
    </row>
    <row r="94" spans="1:5" x14ac:dyDescent="0.35">
      <c r="A94" s="38" t="s">
        <v>96</v>
      </c>
      <c r="B94" s="40" t="s">
        <v>17</v>
      </c>
      <c r="C94" s="40" t="s">
        <v>64</v>
      </c>
      <c r="D94" s="40" t="s">
        <v>8</v>
      </c>
      <c r="E94" s="40" t="s">
        <v>10</v>
      </c>
    </row>
    <row r="95" spans="1:5" x14ac:dyDescent="0.35">
      <c r="A95" s="38" t="s">
        <v>96</v>
      </c>
      <c r="B95" s="40" t="s">
        <v>17</v>
      </c>
      <c r="C95" s="40" t="s">
        <v>88</v>
      </c>
      <c r="D95" s="40" t="s">
        <v>9</v>
      </c>
      <c r="E95" s="40" t="s">
        <v>11</v>
      </c>
    </row>
    <row r="96" spans="1:5" x14ac:dyDescent="0.35">
      <c r="A96" s="38" t="s">
        <v>96</v>
      </c>
      <c r="B96" s="40" t="s">
        <v>17</v>
      </c>
      <c r="C96" s="40" t="s">
        <v>65</v>
      </c>
      <c r="D96" s="40" t="s">
        <v>8</v>
      </c>
      <c r="E96" s="40" t="s">
        <v>10</v>
      </c>
    </row>
    <row r="97" spans="1:5" x14ac:dyDescent="0.35">
      <c r="A97" s="38" t="s">
        <v>96</v>
      </c>
      <c r="B97" s="40" t="s">
        <v>17</v>
      </c>
      <c r="C97" s="40" t="s">
        <v>87</v>
      </c>
      <c r="D97" s="40" t="s">
        <v>6</v>
      </c>
      <c r="E97" s="40" t="s">
        <v>9</v>
      </c>
    </row>
    <row r="98" spans="1:5" x14ac:dyDescent="0.35">
      <c r="A98" s="40">
        <v>11</v>
      </c>
      <c r="B98" s="40" t="s">
        <v>24</v>
      </c>
      <c r="C98" s="40" t="s">
        <v>32</v>
      </c>
      <c r="D98" s="40" t="s">
        <v>6</v>
      </c>
      <c r="E98" s="40" t="s">
        <v>12</v>
      </c>
    </row>
    <row r="99" spans="1:5" x14ac:dyDescent="0.35">
      <c r="A99" s="40">
        <v>11</v>
      </c>
      <c r="B99" s="40" t="s">
        <v>24</v>
      </c>
      <c r="C99" s="40" t="s">
        <v>33</v>
      </c>
      <c r="D99" s="40" t="s">
        <v>6</v>
      </c>
      <c r="E99" s="40" t="s">
        <v>7</v>
      </c>
    </row>
    <row r="100" spans="1:5" x14ac:dyDescent="0.35">
      <c r="A100" s="40">
        <v>11</v>
      </c>
      <c r="B100" s="40" t="s">
        <v>24</v>
      </c>
      <c r="C100" s="40" t="s">
        <v>31</v>
      </c>
      <c r="D100" s="40" t="s">
        <v>10</v>
      </c>
      <c r="E100" s="40" t="s">
        <v>12</v>
      </c>
    </row>
    <row r="101" spans="1:5" x14ac:dyDescent="0.35">
      <c r="A101" s="40">
        <v>11</v>
      </c>
      <c r="B101" s="40" t="s">
        <v>17</v>
      </c>
      <c r="C101" s="40" t="s">
        <v>63</v>
      </c>
      <c r="D101" s="40" t="s">
        <v>9</v>
      </c>
      <c r="E101" s="40" t="s">
        <v>6</v>
      </c>
    </row>
    <row r="102" spans="1:5" x14ac:dyDescent="0.35">
      <c r="A102" s="43">
        <v>12</v>
      </c>
      <c r="B102" s="43" t="s">
        <v>24</v>
      </c>
      <c r="C102" s="43" t="s">
        <v>34</v>
      </c>
      <c r="D102" s="40" t="s">
        <v>11</v>
      </c>
      <c r="E102" s="40" t="s">
        <v>7</v>
      </c>
    </row>
    <row r="103" spans="1:5" ht="15" thickBot="1" x14ac:dyDescent="0.4">
      <c r="A103" s="43">
        <v>12</v>
      </c>
      <c r="B103" s="43" t="s">
        <v>24</v>
      </c>
      <c r="C103" s="43" t="s">
        <v>35</v>
      </c>
      <c r="D103" s="40" t="s">
        <v>10</v>
      </c>
      <c r="E103" s="40" t="s">
        <v>12</v>
      </c>
    </row>
    <row r="104" spans="1:5" ht="15" thickBot="1" x14ac:dyDescent="0.4">
      <c r="A104" s="44">
        <v>12</v>
      </c>
      <c r="B104" s="44" t="s">
        <v>5</v>
      </c>
      <c r="C104" s="44" t="s">
        <v>46</v>
      </c>
      <c r="D104" s="40" t="s">
        <v>6</v>
      </c>
      <c r="E104" s="40" t="s">
        <v>11</v>
      </c>
    </row>
  </sheetData>
  <sheetProtection algorithmName="SHA-512" hashValue="FUvfFvRF4KsqVI5GINpDOhHB+g0s9sage3ej16GHw0H4ejIzwHNpWy9UVwrfgDrWCN3pYf5pRW772j9zbms3CA==" saltValue="Ll0Tm3WfWgAWpy+vNso9M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E564-4441-447B-91BE-BC09EEF87261}">
  <dimension ref="A1:I211"/>
  <sheetViews>
    <sheetView topLeftCell="B1" workbookViewId="0">
      <selection activeCell="E2" sqref="E2:E102"/>
    </sheetView>
  </sheetViews>
  <sheetFormatPr defaultRowHeight="14.5" x14ac:dyDescent="0.35"/>
  <cols>
    <col min="1" max="1" width="21.1796875" style="9" customWidth="1"/>
    <col min="2" max="2" width="6.36328125" customWidth="1"/>
    <col min="3" max="3" width="21" customWidth="1"/>
    <col min="4" max="4" width="30" customWidth="1"/>
    <col min="5" max="5" width="18.1796875" style="9" customWidth="1"/>
    <col min="6" max="7" width="25.08984375" customWidth="1"/>
    <col min="8" max="8" width="17.81640625" customWidth="1"/>
    <col min="9" max="9" width="21.36328125" customWidth="1"/>
  </cols>
  <sheetData>
    <row r="1" spans="1:9" x14ac:dyDescent="0.35">
      <c r="A1" s="9" t="s">
        <v>3</v>
      </c>
      <c r="B1" t="s">
        <v>0</v>
      </c>
      <c r="C1" t="s">
        <v>1</v>
      </c>
      <c r="D1" t="s">
        <v>2</v>
      </c>
      <c r="E1" s="9" t="s">
        <v>4</v>
      </c>
      <c r="F1" t="s">
        <v>119</v>
      </c>
      <c r="G1" t="s">
        <v>120</v>
      </c>
      <c r="H1" t="s">
        <v>121</v>
      </c>
      <c r="I1" t="s">
        <v>125</v>
      </c>
    </row>
    <row r="2" spans="1:9" ht="43.5" x14ac:dyDescent="0.35">
      <c r="A2" s="9" t="s">
        <v>6</v>
      </c>
      <c r="B2" s="5" t="s">
        <v>16</v>
      </c>
      <c r="C2" t="s">
        <v>5</v>
      </c>
      <c r="D2" s="1" t="s">
        <v>51</v>
      </c>
      <c r="E2" s="9" t="s">
        <v>7</v>
      </c>
      <c r="F2">
        <f>ROWS($E$2:E2)</f>
        <v>1</v>
      </c>
      <c r="G2">
        <f>IF('Search by Element of Practice'!$B$7='Double Entry - Mastery'!$A2,'Double Entry - Mastery'!$F2,"")</f>
        <v>1</v>
      </c>
      <c r="H2">
        <f>IFERROR(SMALL($G$2:$G$202,ROWS($F$2:F2)),"")</f>
        <v>1</v>
      </c>
      <c r="I2" t="str">
        <f>IF(AND('Search by Element of Practice'!$B$7&lt;&gt;'Double Entry - Mastery'!A8, 'Double Entry - Mastery'!G8&lt;&gt;""),1,"")</f>
        <v/>
      </c>
    </row>
    <row r="3" spans="1:9" ht="43.5" x14ac:dyDescent="0.35">
      <c r="A3" s="9" t="s">
        <v>6</v>
      </c>
      <c r="B3" s="5" t="s">
        <v>16</v>
      </c>
      <c r="C3" t="s">
        <v>5</v>
      </c>
      <c r="D3" s="1" t="s">
        <v>77</v>
      </c>
      <c r="E3" s="9" t="s">
        <v>7</v>
      </c>
      <c r="F3">
        <f>ROWS($E$2:E3)</f>
        <v>2</v>
      </c>
      <c r="G3">
        <f>IF('Search by Element of Practice'!$B$7='Double Entry - Mastery'!$A3,'Double Entry - Mastery'!$F3,"")</f>
        <v>2</v>
      </c>
      <c r="H3">
        <f>IFERROR(SMALL($G$2:$G$202,ROWS($F$2:F3)),"")</f>
        <v>2</v>
      </c>
      <c r="I3" t="str">
        <f>IF(AND('Search by Element of Practice'!$B$7&lt;&gt;'Double Entry - Mastery'!A9, 'Double Entry - Mastery'!G9&lt;&gt;""),1,"")</f>
        <v/>
      </c>
    </row>
    <row r="4" spans="1:9" ht="29" x14ac:dyDescent="0.35">
      <c r="A4" s="9" t="s">
        <v>6</v>
      </c>
      <c r="B4" s="5" t="s">
        <v>16</v>
      </c>
      <c r="C4" t="s">
        <v>5</v>
      </c>
      <c r="D4" s="2" t="s">
        <v>50</v>
      </c>
      <c r="E4" s="9" t="s">
        <v>8</v>
      </c>
      <c r="F4">
        <f>ROWS($E$2:E4)</f>
        <v>3</v>
      </c>
      <c r="G4">
        <f>IF('Search by Element of Practice'!$B$7='Double Entry - Mastery'!$A4,'Double Entry - Mastery'!$F4,"")</f>
        <v>3</v>
      </c>
      <c r="H4">
        <f>IFERROR(SMALL($G$2:$G$202,ROWS($F$2:F4)),"")</f>
        <v>3</v>
      </c>
      <c r="I4" t="str">
        <f>IF(AND('Search by Element of Practice'!$B$7&lt;&gt;'Double Entry - Mastery'!A87, 'Double Entry - Mastery'!G87&lt;&gt;""),1,"")</f>
        <v/>
      </c>
    </row>
    <row r="5" spans="1:9" ht="29" x14ac:dyDescent="0.35">
      <c r="A5" s="9" t="s">
        <v>7</v>
      </c>
      <c r="B5" s="5" t="s">
        <v>16</v>
      </c>
      <c r="C5" t="s">
        <v>5</v>
      </c>
      <c r="D5" s="2" t="s">
        <v>76</v>
      </c>
      <c r="E5" s="9" t="s">
        <v>8</v>
      </c>
      <c r="F5">
        <f>ROWS($E$2:E5)</f>
        <v>4</v>
      </c>
      <c r="G5" t="str">
        <f>IF('Search by Element of Practice'!$B$7='Double Entry - Mastery'!$A5,'Double Entry - Mastery'!$F5,"")</f>
        <v/>
      </c>
      <c r="H5">
        <f>IFERROR(SMALL($G$2:$G$202,ROWS($F$2:F5)),"")</f>
        <v>6</v>
      </c>
      <c r="I5" t="str">
        <f>IF(AND('Search by Element of Practice'!$B$7&lt;&gt;'Double Entry - Mastery'!A88, 'Double Entry - Mastery'!G88&lt;&gt;""),1,"")</f>
        <v/>
      </c>
    </row>
    <row r="6" spans="1:9" ht="29" x14ac:dyDescent="0.35">
      <c r="A6" s="9" t="s">
        <v>7</v>
      </c>
      <c r="B6" s="5" t="s">
        <v>16</v>
      </c>
      <c r="C6" t="s">
        <v>17</v>
      </c>
      <c r="D6" s="2" t="s">
        <v>66</v>
      </c>
      <c r="E6" s="9" t="s">
        <v>9</v>
      </c>
      <c r="F6">
        <f>ROWS($E$2:E6)</f>
        <v>5</v>
      </c>
      <c r="G6" t="str">
        <f>IF('Search by Element of Practice'!$B$7='Double Entry - Mastery'!$A6,'Double Entry - Mastery'!$F6,"")</f>
        <v/>
      </c>
      <c r="H6">
        <f>IFERROR(SMALL($G$2:$G$202,ROWS($F$2:F6)),"")</f>
        <v>7</v>
      </c>
      <c r="I6" t="str">
        <f>IF(AND('Search by Element of Practice'!$B$7&lt;&gt;'Double Entry - Mastery'!A89, 'Double Entry - Mastery'!G89&lt;&gt;""),1,"")</f>
        <v/>
      </c>
    </row>
    <row r="7" spans="1:9" ht="29" x14ac:dyDescent="0.35">
      <c r="A7" s="9" t="s">
        <v>6</v>
      </c>
      <c r="B7" s="5" t="s">
        <v>16</v>
      </c>
      <c r="C7" t="s">
        <v>17</v>
      </c>
      <c r="D7" s="2" t="s">
        <v>23</v>
      </c>
      <c r="E7" s="9" t="s">
        <v>10</v>
      </c>
      <c r="F7">
        <f>ROWS($E$2:E7)</f>
        <v>6</v>
      </c>
      <c r="G7">
        <f>IF('Search by Element of Practice'!$B$7='Double Entry - Mastery'!$A7,'Double Entry - Mastery'!$F7,"")</f>
        <v>6</v>
      </c>
      <c r="H7">
        <f>IFERROR(SMALL($G$2:$G$202,ROWS($F$2:F7)),"")</f>
        <v>8</v>
      </c>
      <c r="I7" t="str">
        <f>IF(AND('Search by Element of Practice'!$B$7&lt;&gt;'Double Entry - Mastery'!A90, 'Double Entry - Mastery'!G90&lt;&gt;""),1,"")</f>
        <v/>
      </c>
    </row>
    <row r="8" spans="1:9" ht="43.5" x14ac:dyDescent="0.35">
      <c r="A8" s="9" t="s">
        <v>6</v>
      </c>
      <c r="B8" s="5" t="s">
        <v>16</v>
      </c>
      <c r="C8" t="s">
        <v>5</v>
      </c>
      <c r="D8" s="2" t="s">
        <v>48</v>
      </c>
      <c r="E8" s="9" t="s">
        <v>7</v>
      </c>
      <c r="F8">
        <f>ROWS($E$2:E8)</f>
        <v>7</v>
      </c>
      <c r="G8">
        <f>IF('Search by Element of Practice'!$B$7='Double Entry - Mastery'!$A8,'Double Entry - Mastery'!$F8,"")</f>
        <v>7</v>
      </c>
      <c r="H8">
        <f>IFERROR(SMALL($G$2:$G$202,ROWS($F$2:F8)),"")</f>
        <v>13</v>
      </c>
      <c r="I8" t="str">
        <f>IF(AND('Search by Element of Practice'!$B$7&lt;&gt;'Double Entry - Mastery'!A91, 'Double Entry - Mastery'!G91&lt;&gt;""),1,"")</f>
        <v/>
      </c>
    </row>
    <row r="9" spans="1:9" ht="43.5" x14ac:dyDescent="0.35">
      <c r="A9" s="9" t="s">
        <v>6</v>
      </c>
      <c r="B9" s="5" t="s">
        <v>16</v>
      </c>
      <c r="C9" t="s">
        <v>5</v>
      </c>
      <c r="D9" s="2" t="s">
        <v>73</v>
      </c>
      <c r="E9" s="9" t="s">
        <v>7</v>
      </c>
      <c r="F9">
        <f>ROWS($E$2:E9)</f>
        <v>8</v>
      </c>
      <c r="G9">
        <f>IF('Search by Element of Practice'!$B$7='Double Entry - Mastery'!$A9,'Double Entry - Mastery'!$F9,"")</f>
        <v>8</v>
      </c>
      <c r="H9">
        <f>IFERROR(SMALL($G$2:$G$202,ROWS($F$2:F9)),"")</f>
        <v>14</v>
      </c>
      <c r="I9" t="str">
        <f>IF(AND('Search by Element of Practice'!$B$7&lt;&gt;'Double Entry - Mastery'!A92, 'Double Entry - Mastery'!G92&lt;&gt;""),1,"")</f>
        <v/>
      </c>
    </row>
    <row r="10" spans="1:9" ht="29" x14ac:dyDescent="0.35">
      <c r="A10" s="9" t="s">
        <v>8</v>
      </c>
      <c r="B10" s="5" t="s">
        <v>16</v>
      </c>
      <c r="C10" t="s">
        <v>17</v>
      </c>
      <c r="D10" s="2" t="s">
        <v>67</v>
      </c>
      <c r="E10" s="9" t="s">
        <v>6</v>
      </c>
      <c r="F10">
        <f>ROWS($E$2:E10)</f>
        <v>9</v>
      </c>
      <c r="G10" t="str">
        <f>IF('Search by Element of Practice'!$B$7='Double Entry - Mastery'!$A10,'Double Entry - Mastery'!$F10,"")</f>
        <v/>
      </c>
      <c r="H10">
        <f>IFERROR(SMALL($G$2:$G$202,ROWS($F$2:F10)),"")</f>
        <v>16</v>
      </c>
      <c r="I10" t="str">
        <f>IF(AND('Search by Element of Practice'!$B$7&lt;&gt;'Double Entry - Mastery'!A93, 'Double Entry - Mastery'!G93&lt;&gt;""),1,"")</f>
        <v/>
      </c>
    </row>
    <row r="11" spans="1:9" ht="29" x14ac:dyDescent="0.35">
      <c r="A11" s="9" t="s">
        <v>11</v>
      </c>
      <c r="B11" s="5" t="s">
        <v>16</v>
      </c>
      <c r="C11" t="s">
        <v>17</v>
      </c>
      <c r="D11" s="2" t="s">
        <v>89</v>
      </c>
      <c r="E11" s="9" t="s">
        <v>6</v>
      </c>
      <c r="F11">
        <f>ROWS($E$2:E11)</f>
        <v>10</v>
      </c>
      <c r="G11" t="str">
        <f>IF('Search by Element of Practice'!$B$7='Double Entry - Mastery'!$A11,'Double Entry - Mastery'!$F11,"")</f>
        <v/>
      </c>
      <c r="H11">
        <f>IFERROR(SMALL($G$2:$G$202,ROWS($F$2:F11)),"")</f>
        <v>17</v>
      </c>
      <c r="I11" t="str">
        <f>IF(AND('Search by Element of Practice'!$B$7&lt;&gt;'Double Entry - Mastery'!A94, 'Double Entry - Mastery'!G94&lt;&gt;""),1,"")</f>
        <v/>
      </c>
    </row>
    <row r="12" spans="1:9" ht="29" x14ac:dyDescent="0.35">
      <c r="A12" s="9" t="s">
        <v>9</v>
      </c>
      <c r="B12" s="5" t="s">
        <v>16</v>
      </c>
      <c r="C12" t="s">
        <v>17</v>
      </c>
      <c r="D12" s="2" t="s">
        <v>90</v>
      </c>
      <c r="E12" s="9" t="s">
        <v>10</v>
      </c>
      <c r="F12">
        <f>ROWS($E$2:E12)</f>
        <v>11</v>
      </c>
      <c r="G12" t="str">
        <f>IF('Search by Element of Practice'!$B$7='Double Entry - Mastery'!$A12,'Double Entry - Mastery'!$F12,"")</f>
        <v/>
      </c>
      <c r="H12">
        <f>IFERROR(SMALL($G$2:$G$202,ROWS($F$2:F12)),"")</f>
        <v>18</v>
      </c>
      <c r="I12" t="str">
        <f>IF(AND('Search by Element of Practice'!$B$7&lt;&gt;'Double Entry - Mastery'!A95, 'Double Entry - Mastery'!G95&lt;&gt;""),1,"")</f>
        <v/>
      </c>
    </row>
    <row r="13" spans="1:9" s="6" customFormat="1" ht="29" x14ac:dyDescent="0.35">
      <c r="A13" s="9" t="s">
        <v>8</v>
      </c>
      <c r="B13" s="5" t="s">
        <v>16</v>
      </c>
      <c r="C13" t="s">
        <v>5</v>
      </c>
      <c r="D13" s="2" t="s">
        <v>49</v>
      </c>
      <c r="E13" s="9" t="s">
        <v>10</v>
      </c>
      <c r="F13">
        <f>ROWS($E$2:E13)</f>
        <v>12</v>
      </c>
      <c r="G13" t="str">
        <f>IF('Search by Element of Practice'!$B$7='Double Entry - Mastery'!$A13,'Double Entry - Mastery'!$F13,"")</f>
        <v/>
      </c>
      <c r="H13">
        <f>IFERROR(SMALL($G$2:$G$202,ROWS($F$2:F13)),"")</f>
        <v>28</v>
      </c>
      <c r="I13" t="str">
        <f>IF(AND('Search by Element of Practice'!$B$7&lt;&gt;'Double Entry - Mastery'!A96, 'Double Entry - Mastery'!G96&lt;&gt;""),1,"")</f>
        <v/>
      </c>
    </row>
    <row r="14" spans="1:9" ht="29" x14ac:dyDescent="0.35">
      <c r="A14" s="9" t="s">
        <v>6</v>
      </c>
      <c r="B14" s="5" t="s">
        <v>16</v>
      </c>
      <c r="C14" t="s">
        <v>5</v>
      </c>
      <c r="D14" s="2" t="s">
        <v>74</v>
      </c>
      <c r="E14" s="9" t="s">
        <v>11</v>
      </c>
      <c r="F14">
        <f>ROWS($E$2:E14)</f>
        <v>13</v>
      </c>
      <c r="G14">
        <f>IF('Search by Element of Practice'!$B$7='Double Entry - Mastery'!$A14,'Double Entry - Mastery'!$F14,"")</f>
        <v>13</v>
      </c>
      <c r="H14">
        <f>IFERROR(SMALL($G$2:$G$202,ROWS($F$2:F14)),"")</f>
        <v>29</v>
      </c>
      <c r="I14" t="str">
        <f>IF(AND('Search by Element of Practice'!$B$7&lt;&gt;'Double Entry - Mastery'!A97, 'Double Entry - Mastery'!G97&lt;&gt;""),1,"")</f>
        <v/>
      </c>
    </row>
    <row r="15" spans="1:9" ht="43.5" x14ac:dyDescent="0.35">
      <c r="A15" s="9" t="s">
        <v>6</v>
      </c>
      <c r="B15" s="5" t="s">
        <v>16</v>
      </c>
      <c r="C15" t="s">
        <v>5</v>
      </c>
      <c r="D15" s="2" t="s">
        <v>47</v>
      </c>
      <c r="E15" s="9" t="s">
        <v>7</v>
      </c>
      <c r="F15">
        <f>ROWS($E$2:E15)</f>
        <v>14</v>
      </c>
      <c r="G15">
        <f>IF('Search by Element of Practice'!$B$7='Double Entry - Mastery'!$A15,'Double Entry - Mastery'!$F15,"")</f>
        <v>14</v>
      </c>
      <c r="H15">
        <f>IFERROR(SMALL($G$2:$G$202,ROWS($F$2:F15)),"")</f>
        <v>39</v>
      </c>
      <c r="I15" t="str">
        <f>IF(AND('Search by Element of Practice'!$B$7&lt;&gt;'Double Entry - Mastery'!A98, 'Double Entry - Mastery'!G98&lt;&gt;""),1,"")</f>
        <v/>
      </c>
    </row>
    <row r="16" spans="1:9" ht="29" x14ac:dyDescent="0.35">
      <c r="A16" s="9" t="s">
        <v>12</v>
      </c>
      <c r="B16" s="5" t="s">
        <v>16</v>
      </c>
      <c r="C16" t="s">
        <v>5</v>
      </c>
      <c r="D16" s="2" t="s">
        <v>75</v>
      </c>
      <c r="E16" s="9" t="s">
        <v>10</v>
      </c>
      <c r="F16">
        <f>ROWS($E$2:E16)</f>
        <v>15</v>
      </c>
      <c r="G16" t="str">
        <f>IF('Search by Element of Practice'!$B$7='Double Entry - Mastery'!$A16,'Double Entry - Mastery'!$F16,"")</f>
        <v/>
      </c>
      <c r="H16">
        <f>IFERROR(SMALL($G$2:$G$202,ROWS($F$2:F16)),"")</f>
        <v>44</v>
      </c>
      <c r="I16" t="str">
        <f>IF(AND('Search by Element of Practice'!$B$7&lt;&gt;'Double Entry - Mastery'!A99, 'Double Entry - Mastery'!G99&lt;&gt;""),1,"")</f>
        <v/>
      </c>
    </row>
    <row r="17" spans="1:9" ht="29" x14ac:dyDescent="0.35">
      <c r="A17" s="14" t="s">
        <v>6</v>
      </c>
      <c r="B17" s="33" t="s">
        <v>16</v>
      </c>
      <c r="C17" s="35" t="s">
        <v>5</v>
      </c>
      <c r="D17" s="35" t="s">
        <v>127</v>
      </c>
      <c r="E17" s="15" t="s">
        <v>8</v>
      </c>
      <c r="F17" s="6">
        <f>ROWS($E$2:E17)</f>
        <v>16</v>
      </c>
      <c r="G17">
        <f>IF('Search by Element of Practice'!$B$7='Double Entry - Mastery'!$A17,'Double Entry - Mastery'!$F17,"")</f>
        <v>16</v>
      </c>
      <c r="H17">
        <f>IFERROR(SMALL($G$2:$G$202,ROWS($F$2:F17)),"")</f>
        <v>50</v>
      </c>
      <c r="I17" s="6"/>
    </row>
    <row r="18" spans="1:9" ht="29" x14ac:dyDescent="0.35">
      <c r="A18" s="14" t="s">
        <v>6</v>
      </c>
      <c r="B18" s="33" t="s">
        <v>16</v>
      </c>
      <c r="C18" s="35" t="s">
        <v>5</v>
      </c>
      <c r="D18" s="35" t="s">
        <v>128</v>
      </c>
      <c r="E18" s="15" t="s">
        <v>8</v>
      </c>
      <c r="F18" s="6">
        <f>ROWS($E$2:E18)</f>
        <v>17</v>
      </c>
      <c r="G18">
        <f>IF('Search by Element of Practice'!$B$7='Double Entry - Mastery'!$A18,'Double Entry - Mastery'!$F18,"")</f>
        <v>17</v>
      </c>
      <c r="H18">
        <f>IFERROR(SMALL($G$2:$G$202,ROWS($F$2:F18)),"")</f>
        <v>60</v>
      </c>
      <c r="I18" s="6"/>
    </row>
    <row r="19" spans="1:9" ht="29" x14ac:dyDescent="0.35">
      <c r="A19" s="14" t="s">
        <v>6</v>
      </c>
      <c r="B19" s="33" t="s">
        <v>16</v>
      </c>
      <c r="C19" s="35" t="s">
        <v>17</v>
      </c>
      <c r="D19" s="35" t="s">
        <v>23</v>
      </c>
      <c r="E19" s="14" t="s">
        <v>10</v>
      </c>
      <c r="F19" s="6">
        <f>ROWS($E$2:E19)</f>
        <v>18</v>
      </c>
      <c r="G19">
        <f>IF('Search by Element of Practice'!$B$7='Double Entry - Mastery'!$A19,'Double Entry - Mastery'!$F19,"")</f>
        <v>18</v>
      </c>
      <c r="H19">
        <f>IFERROR(SMALL($G$2:$G$202,ROWS($F$2:F19)),"")</f>
        <v>68</v>
      </c>
      <c r="I19" s="6"/>
    </row>
    <row r="20" spans="1:9" ht="29" x14ac:dyDescent="0.35">
      <c r="A20" s="15" t="s">
        <v>11</v>
      </c>
      <c r="B20" s="33" t="s">
        <v>16</v>
      </c>
      <c r="C20" s="35" t="s">
        <v>17</v>
      </c>
      <c r="D20" s="35" t="s">
        <v>129</v>
      </c>
      <c r="E20" s="15" t="s">
        <v>8</v>
      </c>
      <c r="F20" s="6">
        <f>ROWS($E$2:E20)</f>
        <v>19</v>
      </c>
      <c r="G20" t="str">
        <f>IF('Search by Element of Practice'!$B$7='Double Entry - Mastery'!$A20,'Double Entry - Mastery'!$F20,"")</f>
        <v/>
      </c>
      <c r="H20">
        <f>IFERROR(SMALL($G$2:$G$202,ROWS($F$2:F20)),"")</f>
        <v>73</v>
      </c>
      <c r="I20" s="6"/>
    </row>
    <row r="21" spans="1:9" ht="29" x14ac:dyDescent="0.35">
      <c r="A21" s="9" t="s">
        <v>7</v>
      </c>
      <c r="B21" s="5" t="s">
        <v>16</v>
      </c>
      <c r="C21" t="s">
        <v>5</v>
      </c>
      <c r="D21" s="1" t="s">
        <v>51</v>
      </c>
      <c r="E21" s="9" t="s">
        <v>6</v>
      </c>
      <c r="F21" s="6">
        <f>ROWS($E$2:E21)</f>
        <v>20</v>
      </c>
      <c r="G21" t="str">
        <f>IF('Search by Element of Practice'!$B$7='Double Entry - Mastery'!$A21,'Double Entry - Mastery'!$F21,"")</f>
        <v/>
      </c>
      <c r="H21">
        <f>IFERROR(SMALL($G$2:$G$202,ROWS($F$2:F21)),"")</f>
        <v>75</v>
      </c>
    </row>
    <row r="22" spans="1:9" ht="29" x14ac:dyDescent="0.35">
      <c r="A22" s="9" t="s">
        <v>7</v>
      </c>
      <c r="B22" s="5" t="s">
        <v>16</v>
      </c>
      <c r="C22" t="s">
        <v>5</v>
      </c>
      <c r="D22" s="1" t="s">
        <v>77</v>
      </c>
      <c r="E22" s="9" t="s">
        <v>6</v>
      </c>
      <c r="F22" s="6">
        <f>ROWS($E$2:E22)</f>
        <v>21</v>
      </c>
      <c r="G22" t="str">
        <f>IF('Search by Element of Practice'!$B$7='Double Entry - Mastery'!$A22,'Double Entry - Mastery'!$F22,"")</f>
        <v/>
      </c>
      <c r="H22">
        <f>IFERROR(SMALL($G$2:$G$202,ROWS($F$2:F22)),"")</f>
        <v>79</v>
      </c>
    </row>
    <row r="23" spans="1:9" ht="29" x14ac:dyDescent="0.35">
      <c r="A23" s="9" t="s">
        <v>8</v>
      </c>
      <c r="B23" s="5" t="s">
        <v>16</v>
      </c>
      <c r="C23" t="s">
        <v>5</v>
      </c>
      <c r="D23" s="2" t="s">
        <v>50</v>
      </c>
      <c r="E23" s="9" t="s">
        <v>6</v>
      </c>
      <c r="F23" s="6">
        <f>ROWS($E$2:E23)</f>
        <v>22</v>
      </c>
      <c r="G23" t="str">
        <f>IF('Search by Element of Practice'!$B$7='Double Entry - Mastery'!$A23,'Double Entry - Mastery'!$F23,"")</f>
        <v/>
      </c>
    </row>
    <row r="24" spans="1:9" ht="43.5" x14ac:dyDescent="0.35">
      <c r="A24" s="9" t="s">
        <v>8</v>
      </c>
      <c r="B24" s="5" t="s">
        <v>16</v>
      </c>
      <c r="C24" t="s">
        <v>5</v>
      </c>
      <c r="D24" s="2" t="s">
        <v>76</v>
      </c>
      <c r="E24" s="9" t="s">
        <v>7</v>
      </c>
      <c r="F24" s="6">
        <f>ROWS($E$2:E24)</f>
        <v>23</v>
      </c>
      <c r="G24" t="str">
        <f>IF('Search by Element of Practice'!$B$7='Double Entry - Mastery'!$A24,'Double Entry - Mastery'!$F24,"")</f>
        <v/>
      </c>
    </row>
    <row r="25" spans="1:9" ht="43.5" x14ac:dyDescent="0.35">
      <c r="A25" s="9" t="s">
        <v>9</v>
      </c>
      <c r="B25" s="5" t="s">
        <v>16</v>
      </c>
      <c r="C25" t="s">
        <v>17</v>
      </c>
      <c r="D25" s="2" t="s">
        <v>66</v>
      </c>
      <c r="E25" s="9" t="s">
        <v>7</v>
      </c>
      <c r="F25" s="6">
        <f>ROWS($E$2:E25)</f>
        <v>24</v>
      </c>
      <c r="G25" t="str">
        <f>IF('Search by Element of Practice'!$B$7='Double Entry - Mastery'!$A25,'Double Entry - Mastery'!$F25,"")</f>
        <v/>
      </c>
    </row>
    <row r="26" spans="1:9" ht="29" x14ac:dyDescent="0.35">
      <c r="A26" s="9" t="s">
        <v>10</v>
      </c>
      <c r="B26" s="5" t="s">
        <v>16</v>
      </c>
      <c r="C26" t="s">
        <v>17</v>
      </c>
      <c r="D26" s="2" t="s">
        <v>23</v>
      </c>
      <c r="E26" s="9" t="s">
        <v>6</v>
      </c>
      <c r="F26" s="6">
        <f>ROWS($E$2:E26)</f>
        <v>25</v>
      </c>
      <c r="G26" t="str">
        <f>IF('Search by Element of Practice'!$B$7='Double Entry - Mastery'!$A26,'Double Entry - Mastery'!$F26,"")</f>
        <v/>
      </c>
    </row>
    <row r="27" spans="1:9" ht="29" x14ac:dyDescent="0.35">
      <c r="A27" s="9" t="s">
        <v>7</v>
      </c>
      <c r="B27" s="5" t="s">
        <v>16</v>
      </c>
      <c r="C27" t="s">
        <v>5</v>
      </c>
      <c r="D27" s="2" t="s">
        <v>48</v>
      </c>
      <c r="E27" s="9" t="s">
        <v>6</v>
      </c>
      <c r="F27" s="6">
        <f>ROWS($E$2:E27)</f>
        <v>26</v>
      </c>
      <c r="G27" t="str">
        <f>IF('Search by Element of Practice'!$B$7='Double Entry - Mastery'!$A27,'Double Entry - Mastery'!$F27,"")</f>
        <v/>
      </c>
    </row>
    <row r="28" spans="1:9" ht="29" x14ac:dyDescent="0.35">
      <c r="A28" s="9" t="s">
        <v>7</v>
      </c>
      <c r="B28" s="5" t="s">
        <v>16</v>
      </c>
      <c r="C28" t="s">
        <v>5</v>
      </c>
      <c r="D28" s="2" t="s">
        <v>73</v>
      </c>
      <c r="E28" s="9" t="s">
        <v>6</v>
      </c>
      <c r="F28" s="6">
        <f>ROWS($E$2:E28)</f>
        <v>27</v>
      </c>
      <c r="G28" t="str">
        <f>IF('Search by Element of Practice'!$B$7='Double Entry - Mastery'!$A28,'Double Entry - Mastery'!$F28,"")</f>
        <v/>
      </c>
    </row>
    <row r="29" spans="1:9" ht="29" x14ac:dyDescent="0.35">
      <c r="A29" s="9" t="s">
        <v>6</v>
      </c>
      <c r="B29" s="5" t="s">
        <v>16</v>
      </c>
      <c r="C29" t="s">
        <v>17</v>
      </c>
      <c r="D29" s="2" t="s">
        <v>67</v>
      </c>
      <c r="E29" s="9" t="s">
        <v>8</v>
      </c>
      <c r="F29" s="6">
        <f>ROWS($E$2:E29)</f>
        <v>28</v>
      </c>
      <c r="G29">
        <f>IF('Search by Element of Practice'!$B$7='Double Entry - Mastery'!$A29,'Double Entry - Mastery'!$F29,"")</f>
        <v>28</v>
      </c>
    </row>
    <row r="30" spans="1:9" ht="29" x14ac:dyDescent="0.35">
      <c r="A30" s="9" t="s">
        <v>6</v>
      </c>
      <c r="B30" s="5" t="s">
        <v>16</v>
      </c>
      <c r="C30" t="s">
        <v>17</v>
      </c>
      <c r="D30" s="2" t="s">
        <v>89</v>
      </c>
      <c r="E30" s="9" t="s">
        <v>11</v>
      </c>
      <c r="F30" s="6">
        <f>ROWS($E$2:E30)</f>
        <v>29</v>
      </c>
      <c r="G30">
        <f>IF('Search by Element of Practice'!$B$7='Double Entry - Mastery'!$A30,'Double Entry - Mastery'!$F30,"")</f>
        <v>29</v>
      </c>
    </row>
    <row r="31" spans="1:9" ht="29" x14ac:dyDescent="0.35">
      <c r="A31" s="9" t="s">
        <v>10</v>
      </c>
      <c r="B31" s="5" t="s">
        <v>16</v>
      </c>
      <c r="C31" t="s">
        <v>17</v>
      </c>
      <c r="D31" s="2" t="s">
        <v>90</v>
      </c>
      <c r="E31" s="9" t="s">
        <v>9</v>
      </c>
      <c r="F31" s="6">
        <f>ROWS($E$2:E31)</f>
        <v>30</v>
      </c>
      <c r="G31" t="str">
        <f>IF('Search by Element of Practice'!$B$7='Double Entry - Mastery'!$A31,'Double Entry - Mastery'!$F31,"")</f>
        <v/>
      </c>
    </row>
    <row r="32" spans="1:9" ht="29" x14ac:dyDescent="0.35">
      <c r="A32" s="9" t="s">
        <v>10</v>
      </c>
      <c r="B32" s="5" t="s">
        <v>16</v>
      </c>
      <c r="C32" t="s">
        <v>5</v>
      </c>
      <c r="D32" s="2" t="s">
        <v>49</v>
      </c>
      <c r="E32" s="9" t="s">
        <v>8</v>
      </c>
      <c r="F32" s="6">
        <f>ROWS($E$2:E32)</f>
        <v>31</v>
      </c>
      <c r="G32" t="str">
        <f>IF('Search by Element of Practice'!$B$7='Double Entry - Mastery'!$A32,'Double Entry - Mastery'!$F32,"")</f>
        <v/>
      </c>
    </row>
    <row r="33" spans="1:9" ht="29" x14ac:dyDescent="0.35">
      <c r="A33" s="9" t="s">
        <v>11</v>
      </c>
      <c r="B33" s="5" t="s">
        <v>16</v>
      </c>
      <c r="C33" t="s">
        <v>5</v>
      </c>
      <c r="D33" s="2" t="s">
        <v>74</v>
      </c>
      <c r="E33" s="9" t="s">
        <v>6</v>
      </c>
      <c r="F33" s="6">
        <f>ROWS($E$2:E33)</f>
        <v>32</v>
      </c>
      <c r="G33" t="str">
        <f>IF('Search by Element of Practice'!$B$7='Double Entry - Mastery'!$A33,'Double Entry - Mastery'!$F33,"")</f>
        <v/>
      </c>
    </row>
    <row r="34" spans="1:9" ht="29" x14ac:dyDescent="0.35">
      <c r="A34" s="9" t="s">
        <v>7</v>
      </c>
      <c r="B34" s="5" t="s">
        <v>16</v>
      </c>
      <c r="C34" t="s">
        <v>5</v>
      </c>
      <c r="D34" s="2" t="s">
        <v>47</v>
      </c>
      <c r="E34" s="9" t="s">
        <v>6</v>
      </c>
      <c r="F34" s="6">
        <f>ROWS($E$2:E34)</f>
        <v>33</v>
      </c>
      <c r="G34" t="str">
        <f>IF('Search by Element of Practice'!$B$7='Double Entry - Mastery'!$A34,'Double Entry - Mastery'!$F34,"")</f>
        <v/>
      </c>
    </row>
    <row r="35" spans="1:9" ht="29" x14ac:dyDescent="0.35">
      <c r="A35" s="9" t="s">
        <v>10</v>
      </c>
      <c r="B35" s="5" t="s">
        <v>16</v>
      </c>
      <c r="C35" t="s">
        <v>5</v>
      </c>
      <c r="D35" s="2" t="s">
        <v>75</v>
      </c>
      <c r="E35" s="9" t="s">
        <v>12</v>
      </c>
      <c r="F35" s="6">
        <f>ROWS($E$2:E35)</f>
        <v>34</v>
      </c>
      <c r="G35" t="str">
        <f>IF('Search by Element of Practice'!$B$7='Double Entry - Mastery'!$A35,'Double Entry - Mastery'!$F35,"")</f>
        <v/>
      </c>
    </row>
    <row r="36" spans="1:9" ht="29" x14ac:dyDescent="0.35">
      <c r="A36" s="15" t="s">
        <v>8</v>
      </c>
      <c r="B36" s="33" t="s">
        <v>16</v>
      </c>
      <c r="C36" s="35" t="s">
        <v>5</v>
      </c>
      <c r="D36" s="35" t="s">
        <v>127</v>
      </c>
      <c r="E36" s="14" t="s">
        <v>6</v>
      </c>
      <c r="F36" s="6">
        <f>ROWS($E$2:E36)</f>
        <v>35</v>
      </c>
      <c r="G36" t="str">
        <f>IF('Search by Element of Practice'!$B$7='Double Entry - Mastery'!$A36,'Double Entry - Mastery'!$F36,"")</f>
        <v/>
      </c>
    </row>
    <row r="37" spans="1:9" ht="29" x14ac:dyDescent="0.35">
      <c r="A37" s="15" t="s">
        <v>8</v>
      </c>
      <c r="B37" s="33" t="s">
        <v>16</v>
      </c>
      <c r="C37" s="35" t="s">
        <v>5</v>
      </c>
      <c r="D37" s="35" t="s">
        <v>128</v>
      </c>
      <c r="E37" s="14" t="s">
        <v>6</v>
      </c>
      <c r="F37" s="6">
        <f>ROWS($E$2:E37)</f>
        <v>36</v>
      </c>
      <c r="G37" t="str">
        <f>IF('Search by Element of Practice'!$B$7='Double Entry - Mastery'!$A37,'Double Entry - Mastery'!$F37,"")</f>
        <v/>
      </c>
    </row>
    <row r="38" spans="1:9" ht="29" x14ac:dyDescent="0.35">
      <c r="A38" s="14" t="s">
        <v>10</v>
      </c>
      <c r="B38" s="33" t="s">
        <v>16</v>
      </c>
      <c r="C38" s="35" t="s">
        <v>17</v>
      </c>
      <c r="D38" s="35" t="s">
        <v>23</v>
      </c>
      <c r="E38" s="14" t="s">
        <v>6</v>
      </c>
      <c r="F38" s="6">
        <f>ROWS($E$2:E38)</f>
        <v>37</v>
      </c>
      <c r="G38" t="str">
        <f>IF('Search by Element of Practice'!$B$7='Double Entry - Mastery'!$A38,'Double Entry - Mastery'!$F38,"")</f>
        <v/>
      </c>
    </row>
    <row r="39" spans="1:9" ht="29" x14ac:dyDescent="0.35">
      <c r="A39" s="15" t="s">
        <v>8</v>
      </c>
      <c r="B39" s="33" t="s">
        <v>16</v>
      </c>
      <c r="C39" s="35" t="s">
        <v>17</v>
      </c>
      <c r="D39" s="35" t="s">
        <v>129</v>
      </c>
      <c r="E39" s="15" t="s">
        <v>11</v>
      </c>
      <c r="F39" s="6">
        <f>ROWS($E$2:E39)</f>
        <v>38</v>
      </c>
      <c r="G39" t="str">
        <f>IF('Search by Element of Practice'!$B$7='Double Entry - Mastery'!$A39,'Double Entry - Mastery'!$F39,"")</f>
        <v/>
      </c>
    </row>
    <row r="40" spans="1:9" ht="43.5" x14ac:dyDescent="0.35">
      <c r="A40" s="9" t="s">
        <v>6</v>
      </c>
      <c r="B40">
        <v>1</v>
      </c>
      <c r="C40" t="s">
        <v>5</v>
      </c>
      <c r="D40" s="1" t="s">
        <v>118</v>
      </c>
      <c r="E40" s="9" t="s">
        <v>7</v>
      </c>
      <c r="F40">
        <f>ROWS($E$2:E40)</f>
        <v>39</v>
      </c>
      <c r="G40">
        <f>IF('Search by Element of Practice'!$B$7='Double Entry - Mastery'!$A40,'Double Entry - Mastery'!$F40,"")</f>
        <v>39</v>
      </c>
      <c r="H40">
        <f>IFERROR(SMALL($G$2:$G$202,ROWS($F$2:F40)),"")</f>
        <v>177</v>
      </c>
      <c r="I40" t="str">
        <f>IF(AND('Search by Element of Practice'!$B$7&lt;&gt;'Double Entry - Mastery'!A2, 'Double Entry - Mastery'!G2&lt;&gt;""),1,"")</f>
        <v/>
      </c>
    </row>
    <row r="41" spans="1:9" ht="29" x14ac:dyDescent="0.35">
      <c r="A41" s="9" t="s">
        <v>7</v>
      </c>
      <c r="B41">
        <v>1</v>
      </c>
      <c r="C41" t="s">
        <v>17</v>
      </c>
      <c r="D41" s="2" t="s">
        <v>18</v>
      </c>
      <c r="E41" s="9" t="s">
        <v>10</v>
      </c>
      <c r="F41">
        <f>ROWS($E$2:E41)</f>
        <v>40</v>
      </c>
      <c r="G41" t="str">
        <f>IF('Search by Element of Practice'!$B$7='Double Entry - Mastery'!$A41,'Double Entry - Mastery'!$F41,"")</f>
        <v/>
      </c>
      <c r="H41">
        <f>IFERROR(SMALL($G$2:$G$202,ROWS($F$2:F41)),"")</f>
        <v>180</v>
      </c>
      <c r="I41" t="str">
        <f>IF(AND('Search by Element of Practice'!$B$7&lt;&gt;'Double Entry - Mastery'!A10, 'Double Entry - Mastery'!G10&lt;&gt;""),1,"")</f>
        <v/>
      </c>
    </row>
    <row r="42" spans="1:9" ht="29" x14ac:dyDescent="0.35">
      <c r="A42" s="9" t="s">
        <v>7</v>
      </c>
      <c r="B42">
        <v>1</v>
      </c>
      <c r="C42" t="s">
        <v>5</v>
      </c>
      <c r="D42" s="1" t="s">
        <v>118</v>
      </c>
      <c r="E42" s="9" t="s">
        <v>6</v>
      </c>
      <c r="F42" s="6">
        <f>ROWS($E$2:E42)</f>
        <v>41</v>
      </c>
      <c r="G42" t="str">
        <f>IF('Search by Element of Practice'!$B$7='Double Entry - Mastery'!$A42,'Double Entry - Mastery'!$F42,"")</f>
        <v/>
      </c>
      <c r="H42">
        <f>IFERROR(SMALL($G$2:$G$202,ROWS($F$2:F42)),"")</f>
        <v>181</v>
      </c>
    </row>
    <row r="43" spans="1:9" ht="43.5" x14ac:dyDescent="0.35">
      <c r="A43" s="9" t="s">
        <v>10</v>
      </c>
      <c r="B43">
        <v>1</v>
      </c>
      <c r="C43" t="s">
        <v>17</v>
      </c>
      <c r="D43" s="2" t="s">
        <v>18</v>
      </c>
      <c r="E43" s="9" t="s">
        <v>7</v>
      </c>
      <c r="F43" s="6">
        <f>ROWS($E$2:E43)</f>
        <v>42</v>
      </c>
      <c r="G43" t="str">
        <f>IF('Search by Element of Practice'!$B$7='Double Entry - Mastery'!$A43,'Double Entry - Mastery'!$F43,"")</f>
        <v/>
      </c>
      <c r="H43">
        <f>IFERROR(SMALL($G$2:$G$202,ROWS($F$2:F43)),"")</f>
        <v>196</v>
      </c>
    </row>
    <row r="44" spans="1:9" ht="29" x14ac:dyDescent="0.35">
      <c r="A44" s="9" t="s">
        <v>7</v>
      </c>
      <c r="B44">
        <v>2</v>
      </c>
      <c r="C44" t="s">
        <v>17</v>
      </c>
      <c r="D44" s="2" t="s">
        <v>53</v>
      </c>
      <c r="E44" s="9" t="s">
        <v>11</v>
      </c>
      <c r="F44">
        <f>ROWS($E$2:E44)</f>
        <v>43</v>
      </c>
      <c r="G44" t="str">
        <f>IF('Search by Element of Practice'!$B$7='Double Entry - Mastery'!$A44,'Double Entry - Mastery'!$F44,"")</f>
        <v/>
      </c>
      <c r="H44">
        <f>IFERROR(SMALL($G$2:$G$202,ROWS($F$2:F44)),"")</f>
        <v>200</v>
      </c>
      <c r="I44" t="str">
        <f>IF(AND('Search by Element of Practice'!$B$7&lt;&gt;'Double Entry - Mastery'!A11, 'Double Entry - Mastery'!G11&lt;&gt;""),1,"")</f>
        <v/>
      </c>
    </row>
    <row r="45" spans="1:9" ht="29" x14ac:dyDescent="0.35">
      <c r="A45" s="9" t="s">
        <v>6</v>
      </c>
      <c r="B45">
        <v>2</v>
      </c>
      <c r="C45" t="s">
        <v>17</v>
      </c>
      <c r="D45" s="2" t="s">
        <v>78</v>
      </c>
      <c r="E45" s="9" t="s">
        <v>9</v>
      </c>
      <c r="F45">
        <f>ROWS($E$2:E45)</f>
        <v>44</v>
      </c>
      <c r="G45">
        <f>IF('Search by Element of Practice'!$B$7='Double Entry - Mastery'!$A45,'Double Entry - Mastery'!$F45,"")</f>
        <v>44</v>
      </c>
      <c r="H45">
        <f>IFERROR(SMALL($G$2:$G$202,ROWS($F$2:F45)),"")</f>
        <v>201</v>
      </c>
      <c r="I45" t="str">
        <f>IF(AND('Search by Element of Practice'!$B$7&lt;&gt;'Double Entry - Mastery'!A12, 'Double Entry - Mastery'!G12&lt;&gt;""),1,"")</f>
        <v/>
      </c>
    </row>
    <row r="46" spans="1:9" ht="29" x14ac:dyDescent="0.35">
      <c r="A46" s="9" t="s">
        <v>8</v>
      </c>
      <c r="B46">
        <v>2</v>
      </c>
      <c r="C46" t="s">
        <v>17</v>
      </c>
      <c r="D46" s="2" t="s">
        <v>52</v>
      </c>
      <c r="E46" s="9" t="s">
        <v>11</v>
      </c>
      <c r="F46">
        <f>ROWS($E$2:E46)</f>
        <v>45</v>
      </c>
      <c r="G46" t="str">
        <f>IF('Search by Element of Practice'!$B$7='Double Entry - Mastery'!$A46,'Double Entry - Mastery'!$F46,"")</f>
        <v/>
      </c>
      <c r="H46" t="str">
        <f>IFERROR(SMALL($G$2:$G$202,ROWS($F$2:F46)),"")</f>
        <v/>
      </c>
      <c r="I46" t="str">
        <f>IF(AND('Search by Element of Practice'!$B$7&lt;&gt;'Double Entry - Mastery'!A13, 'Double Entry - Mastery'!G13&lt;&gt;""),1,"")</f>
        <v/>
      </c>
    </row>
    <row r="47" spans="1:9" ht="29" x14ac:dyDescent="0.35">
      <c r="A47" s="9" t="s">
        <v>8</v>
      </c>
      <c r="B47">
        <v>2</v>
      </c>
      <c r="C47" t="s">
        <v>17</v>
      </c>
      <c r="D47" s="2" t="s">
        <v>79</v>
      </c>
      <c r="E47" s="9" t="s">
        <v>10</v>
      </c>
      <c r="F47">
        <f>ROWS($E$2:E47)</f>
        <v>46</v>
      </c>
      <c r="G47" t="str">
        <f>IF('Search by Element of Practice'!$B$7='Double Entry - Mastery'!$A47,'Double Entry - Mastery'!$F47,"")</f>
        <v/>
      </c>
      <c r="H47" t="str">
        <f>IFERROR(SMALL($G$2:$G$202,ROWS($F$2:F47)),"")</f>
        <v/>
      </c>
      <c r="I47" t="str">
        <f>IF(AND('Search by Element of Practice'!$B$7&lt;&gt;'Double Entry - Mastery'!A14, 'Double Entry - Mastery'!G14&lt;&gt;""),1,"")</f>
        <v/>
      </c>
    </row>
    <row r="48" spans="1:9" ht="29" x14ac:dyDescent="0.35">
      <c r="A48" s="9" t="s">
        <v>7</v>
      </c>
      <c r="B48">
        <v>2</v>
      </c>
      <c r="C48" t="s">
        <v>5</v>
      </c>
      <c r="D48" s="2" t="s">
        <v>39</v>
      </c>
      <c r="E48" s="9" t="s">
        <v>8</v>
      </c>
      <c r="F48">
        <f>ROWS($E$2:E48)</f>
        <v>47</v>
      </c>
      <c r="G48" t="str">
        <f>IF('Search by Element of Practice'!$B$7='Double Entry - Mastery'!$A48,'Double Entry - Mastery'!$F48,"")</f>
        <v/>
      </c>
      <c r="H48" t="str">
        <f>IFERROR(SMALL($G$2:$G$202,ROWS($F$2:F48)),"")</f>
        <v/>
      </c>
      <c r="I48" t="str">
        <f>IF(AND('Search by Element of Practice'!$B$7&lt;&gt;'Double Entry - Mastery'!A15, 'Double Entry - Mastery'!G15&lt;&gt;""),1,"")</f>
        <v/>
      </c>
    </row>
    <row r="49" spans="1:9" ht="29" x14ac:dyDescent="0.35">
      <c r="A49" s="9" t="s">
        <v>7</v>
      </c>
      <c r="B49">
        <v>2</v>
      </c>
      <c r="C49" t="s">
        <v>5</v>
      </c>
      <c r="D49" s="2" t="s">
        <v>68</v>
      </c>
      <c r="E49" s="9" t="s">
        <v>8</v>
      </c>
      <c r="F49">
        <f>ROWS($E$2:E49)</f>
        <v>48</v>
      </c>
      <c r="G49" t="str">
        <f>IF('Search by Element of Practice'!$B$7='Double Entry - Mastery'!$A49,'Double Entry - Mastery'!$F49,"")</f>
        <v/>
      </c>
      <c r="H49" t="str">
        <f>IFERROR(SMALL($G$2:$G$202,ROWS($F$2:F49)),"")</f>
        <v/>
      </c>
      <c r="I49" t="str">
        <f>IF(AND('Search by Element of Practice'!$B$7&lt;&gt;'Double Entry - Mastery'!A16, 'Double Entry - Mastery'!G16&lt;&gt;""),1,"")</f>
        <v/>
      </c>
    </row>
    <row r="50" spans="1:9" ht="29" x14ac:dyDescent="0.35">
      <c r="A50" s="13" t="s">
        <v>8</v>
      </c>
      <c r="B50" s="10">
        <v>2</v>
      </c>
      <c r="C50" s="10" t="s">
        <v>17</v>
      </c>
      <c r="D50" s="10" t="s">
        <v>115</v>
      </c>
      <c r="E50" s="13" t="s">
        <v>10</v>
      </c>
      <c r="F50">
        <f>ROWS($E$2:E50)</f>
        <v>49</v>
      </c>
      <c r="G50" t="str">
        <f>IF('Search by Element of Practice'!$B$7='Double Entry - Mastery'!$A50,'Double Entry - Mastery'!$F50,"")</f>
        <v/>
      </c>
      <c r="H50" t="str">
        <f>IFERROR(SMALL($G$2:$G$202,ROWS($F$2:F50)),"")</f>
        <v/>
      </c>
      <c r="I50" t="str">
        <f>IF(AND('Search by Element of Practice'!$B$7&lt;&gt;'Double Entry - Mastery'!A100, 'Double Entry - Mastery'!G100&lt;&gt;""),1,"")</f>
        <v/>
      </c>
    </row>
    <row r="51" spans="1:9" ht="29" x14ac:dyDescent="0.35">
      <c r="A51" s="13" t="s">
        <v>6</v>
      </c>
      <c r="B51" s="10">
        <v>2</v>
      </c>
      <c r="C51" s="10" t="s">
        <v>17</v>
      </c>
      <c r="D51" s="10" t="s">
        <v>116</v>
      </c>
      <c r="E51" s="13" t="s">
        <v>9</v>
      </c>
      <c r="F51">
        <f>ROWS($E$2:E51)</f>
        <v>50</v>
      </c>
      <c r="G51">
        <f>IF('Search by Element of Practice'!$B$7='Double Entry - Mastery'!$A51,'Double Entry - Mastery'!$F51,"")</f>
        <v>50</v>
      </c>
      <c r="H51" t="str">
        <f>IFERROR(SMALL($G$2:$G$202,ROWS($F$2:F51)),"")</f>
        <v/>
      </c>
      <c r="I51" t="str">
        <f>IF(AND('Search by Element of Practice'!$B$7&lt;&gt;'Double Entry - Mastery'!A101, 'Double Entry - Mastery'!G101&lt;&gt;""),1,"")</f>
        <v/>
      </c>
    </row>
    <row r="52" spans="1:9" ht="43.5" x14ac:dyDescent="0.35">
      <c r="A52" s="9" t="s">
        <v>11</v>
      </c>
      <c r="B52">
        <v>2</v>
      </c>
      <c r="C52" t="s">
        <v>17</v>
      </c>
      <c r="D52" s="2" t="s">
        <v>53</v>
      </c>
      <c r="E52" s="9" t="s">
        <v>7</v>
      </c>
      <c r="F52" s="6">
        <f>ROWS($E$2:E52)</f>
        <v>51</v>
      </c>
      <c r="G52" t="str">
        <f>IF('Search by Element of Practice'!$B$7='Double Entry - Mastery'!$A52,'Double Entry - Mastery'!$F52,"")</f>
        <v/>
      </c>
      <c r="H52" t="str">
        <f>IFERROR(SMALL($G$2:$G$202,ROWS($F$2:F52)),"")</f>
        <v/>
      </c>
    </row>
    <row r="53" spans="1:9" ht="29" x14ac:dyDescent="0.35">
      <c r="A53" s="9" t="s">
        <v>9</v>
      </c>
      <c r="B53">
        <v>2</v>
      </c>
      <c r="C53" t="s">
        <v>17</v>
      </c>
      <c r="D53" s="2" t="s">
        <v>78</v>
      </c>
      <c r="E53" s="9" t="s">
        <v>6</v>
      </c>
      <c r="F53" s="6">
        <f>ROWS($E$2:E53)</f>
        <v>52</v>
      </c>
      <c r="G53" t="str">
        <f>IF('Search by Element of Practice'!$B$7='Double Entry - Mastery'!$A53,'Double Entry - Mastery'!$F53,"")</f>
        <v/>
      </c>
      <c r="H53" t="str">
        <f>IFERROR(SMALL($G$2:$G$202,ROWS($F$2:F53)),"")</f>
        <v/>
      </c>
    </row>
    <row r="54" spans="1:9" ht="29" x14ac:dyDescent="0.35">
      <c r="A54" s="9" t="s">
        <v>11</v>
      </c>
      <c r="B54">
        <v>2</v>
      </c>
      <c r="C54" t="s">
        <v>17</v>
      </c>
      <c r="D54" s="2" t="s">
        <v>52</v>
      </c>
      <c r="E54" s="9" t="s">
        <v>8</v>
      </c>
      <c r="F54" s="6">
        <f>ROWS($E$2:E54)</f>
        <v>53</v>
      </c>
      <c r="G54" t="str">
        <f>IF('Search by Element of Practice'!$B$7='Double Entry - Mastery'!$A54,'Double Entry - Mastery'!$F54,"")</f>
        <v/>
      </c>
      <c r="H54" t="str">
        <f>IFERROR(SMALL($G$2:$G$202,ROWS($F$2:F54)),"")</f>
        <v/>
      </c>
    </row>
    <row r="55" spans="1:9" ht="29" x14ac:dyDescent="0.35">
      <c r="A55" s="9" t="s">
        <v>10</v>
      </c>
      <c r="B55">
        <v>2</v>
      </c>
      <c r="C55" t="s">
        <v>17</v>
      </c>
      <c r="D55" s="2" t="s">
        <v>79</v>
      </c>
      <c r="E55" s="9" t="s">
        <v>8</v>
      </c>
      <c r="F55" s="6">
        <f>ROWS($E$2:E55)</f>
        <v>54</v>
      </c>
      <c r="G55" t="str">
        <f>IF('Search by Element of Practice'!$B$7='Double Entry - Mastery'!$A55,'Double Entry - Mastery'!$F55,"")</f>
        <v/>
      </c>
      <c r="H55" t="str">
        <f>IFERROR(SMALL($G$2:$G$202,ROWS($F$2:F55)),"")</f>
        <v/>
      </c>
    </row>
    <row r="56" spans="1:9" ht="43.5" x14ac:dyDescent="0.35">
      <c r="A56" s="9" t="s">
        <v>8</v>
      </c>
      <c r="B56">
        <v>2</v>
      </c>
      <c r="C56" t="s">
        <v>5</v>
      </c>
      <c r="D56" s="2" t="s">
        <v>39</v>
      </c>
      <c r="E56" s="9" t="s">
        <v>7</v>
      </c>
      <c r="F56" s="6">
        <f>ROWS($E$2:E56)</f>
        <v>55</v>
      </c>
      <c r="G56" t="str">
        <f>IF('Search by Element of Practice'!$B$7='Double Entry - Mastery'!$A56,'Double Entry - Mastery'!$F56,"")</f>
        <v/>
      </c>
      <c r="H56" t="str">
        <f>IFERROR(SMALL($G$2:$G$202,ROWS($F$2:F56)),"")</f>
        <v/>
      </c>
    </row>
    <row r="57" spans="1:9" ht="43.5" x14ac:dyDescent="0.35">
      <c r="A57" s="9" t="s">
        <v>8</v>
      </c>
      <c r="B57">
        <v>2</v>
      </c>
      <c r="C57" t="s">
        <v>5</v>
      </c>
      <c r="D57" s="2" t="s">
        <v>68</v>
      </c>
      <c r="E57" s="9" t="s">
        <v>7</v>
      </c>
      <c r="F57" s="6">
        <f>ROWS($E$2:E57)</f>
        <v>56</v>
      </c>
      <c r="G57" t="str">
        <f>IF('Search by Element of Practice'!$B$7='Double Entry - Mastery'!$A57,'Double Entry - Mastery'!$F57,"")</f>
        <v/>
      </c>
      <c r="H57" t="str">
        <f>IFERROR(SMALL($G$2:$G$202,ROWS($F$2:F57)),"")</f>
        <v/>
      </c>
    </row>
    <row r="58" spans="1:9" ht="29" x14ac:dyDescent="0.35">
      <c r="A58" s="13" t="s">
        <v>10</v>
      </c>
      <c r="B58" s="10">
        <v>2</v>
      </c>
      <c r="C58" s="10" t="s">
        <v>17</v>
      </c>
      <c r="D58" s="10" t="s">
        <v>115</v>
      </c>
      <c r="E58" s="13" t="s">
        <v>8</v>
      </c>
      <c r="F58" s="6">
        <f>ROWS($E$2:E58)</f>
        <v>57</v>
      </c>
      <c r="G58" t="str">
        <f>IF('Search by Element of Practice'!$B$7='Double Entry - Mastery'!$A58,'Double Entry - Mastery'!$F58,"")</f>
        <v/>
      </c>
    </row>
    <row r="59" spans="1:9" ht="29" x14ac:dyDescent="0.35">
      <c r="A59" s="13" t="s">
        <v>9</v>
      </c>
      <c r="B59" s="10">
        <v>2</v>
      </c>
      <c r="C59" s="10" t="s">
        <v>17</v>
      </c>
      <c r="D59" s="10" t="s">
        <v>116</v>
      </c>
      <c r="E59" s="13" t="s">
        <v>6</v>
      </c>
      <c r="F59" s="6">
        <f>ROWS($E$2:E59)</f>
        <v>58</v>
      </c>
      <c r="G59" t="str">
        <f>IF('Search by Element of Practice'!$B$7='Double Entry - Mastery'!$A59,'Double Entry - Mastery'!$F59,"")</f>
        <v/>
      </c>
    </row>
    <row r="60" spans="1:9" ht="29" x14ac:dyDescent="0.35">
      <c r="A60" s="9" t="s">
        <v>10</v>
      </c>
      <c r="B60">
        <v>3</v>
      </c>
      <c r="C60" t="s">
        <v>17</v>
      </c>
      <c r="D60" s="2" t="s">
        <v>19</v>
      </c>
      <c r="E60" s="9" t="s">
        <v>9</v>
      </c>
      <c r="F60">
        <f>ROWS($E$2:E60)</f>
        <v>59</v>
      </c>
      <c r="G60" t="str">
        <f>IF('Search by Element of Practice'!$B$7='Double Entry - Mastery'!$A60,'Double Entry - Mastery'!$F60,"")</f>
        <v/>
      </c>
      <c r="H60" t="str">
        <f>IFERROR(SMALL($G$2:$G$202,ROWS($F$2:F60)),"")</f>
        <v/>
      </c>
      <c r="I60" t="str">
        <f>IF(AND('Search by Element of Practice'!$B$7&lt;&gt;'Double Entry - Mastery'!A17, 'Double Entry - Mastery'!G17&lt;&gt;""),1,"")</f>
        <v/>
      </c>
    </row>
    <row r="61" spans="1:9" ht="29" x14ac:dyDescent="0.35">
      <c r="A61" s="9" t="s">
        <v>6</v>
      </c>
      <c r="B61">
        <v>3</v>
      </c>
      <c r="C61" t="s">
        <v>17</v>
      </c>
      <c r="D61" s="2" t="s">
        <v>20</v>
      </c>
      <c r="E61" s="9" t="s">
        <v>8</v>
      </c>
      <c r="F61">
        <f>ROWS($E$2:E61)</f>
        <v>60</v>
      </c>
      <c r="G61">
        <f>IF('Search by Element of Practice'!$B$7='Double Entry - Mastery'!$A61,'Double Entry - Mastery'!$F61,"")</f>
        <v>60</v>
      </c>
      <c r="H61" t="str">
        <f>IFERROR(SMALL($G$2:$G$202,ROWS($F$2:F61)),"")</f>
        <v/>
      </c>
      <c r="I61" t="str">
        <f>IF(AND('Search by Element of Practice'!$B$7&lt;&gt;'Double Entry - Mastery'!A18, 'Double Entry - Mastery'!G18&lt;&gt;""),1,"")</f>
        <v/>
      </c>
    </row>
    <row r="62" spans="1:9" ht="29" x14ac:dyDescent="0.35">
      <c r="A62" s="9" t="s">
        <v>11</v>
      </c>
      <c r="B62">
        <v>3</v>
      </c>
      <c r="C62" t="s">
        <v>17</v>
      </c>
      <c r="D62" s="2" t="s">
        <v>54</v>
      </c>
      <c r="E62" s="9" t="s">
        <v>6</v>
      </c>
      <c r="F62">
        <f>ROWS($E$2:E62)</f>
        <v>61</v>
      </c>
      <c r="G62" t="str">
        <f>IF('Search by Element of Practice'!$B$7='Double Entry - Mastery'!$A62,'Double Entry - Mastery'!$F62,"")</f>
        <v/>
      </c>
      <c r="H62" t="str">
        <f>IFERROR(SMALL($G$2:$G$202,ROWS($F$2:F62)),"")</f>
        <v/>
      </c>
      <c r="I62" t="str">
        <f>IF(AND('Search by Element of Practice'!$B$7&lt;&gt;'Double Entry - Mastery'!A19, 'Double Entry - Mastery'!G19&lt;&gt;""),1,"")</f>
        <v/>
      </c>
    </row>
    <row r="63" spans="1:9" ht="43.5" x14ac:dyDescent="0.35">
      <c r="A63" s="9" t="s">
        <v>9</v>
      </c>
      <c r="B63">
        <v>3</v>
      </c>
      <c r="C63" t="s">
        <v>17</v>
      </c>
      <c r="D63" s="2" t="s">
        <v>80</v>
      </c>
      <c r="E63" s="9" t="s">
        <v>7</v>
      </c>
      <c r="F63">
        <f>ROWS($E$2:E63)</f>
        <v>62</v>
      </c>
      <c r="G63" t="str">
        <f>IF('Search by Element of Practice'!$B$7='Double Entry - Mastery'!$A63,'Double Entry - Mastery'!$F63,"")</f>
        <v/>
      </c>
      <c r="H63" t="str">
        <f>IFERROR(SMALL($G$2:$G$202,ROWS($F$2:F63)),"")</f>
        <v/>
      </c>
      <c r="I63" t="str">
        <f>IF(AND('Search by Element of Practice'!$B$7&lt;&gt;'Double Entry - Mastery'!A20, 'Double Entry - Mastery'!G20&lt;&gt;""),1,"")</f>
        <v/>
      </c>
    </row>
    <row r="64" spans="1:9" ht="29" x14ac:dyDescent="0.35">
      <c r="A64" s="9" t="s">
        <v>7</v>
      </c>
      <c r="B64">
        <v>3</v>
      </c>
      <c r="C64" t="s">
        <v>5</v>
      </c>
      <c r="D64" s="2" t="s">
        <v>40</v>
      </c>
      <c r="E64" s="9" t="s">
        <v>8</v>
      </c>
      <c r="F64">
        <f>ROWS($E$2:E64)</f>
        <v>63</v>
      </c>
      <c r="G64" t="str">
        <f>IF('Search by Element of Practice'!$B$7='Double Entry - Mastery'!$A64,'Double Entry - Mastery'!$F64,"")</f>
        <v/>
      </c>
      <c r="H64" t="str">
        <f>IFERROR(SMALL($G$2:$G$202,ROWS($F$2:F64)),"")</f>
        <v/>
      </c>
      <c r="I64" t="str">
        <f>IF(AND('Search by Element of Practice'!$B$7&lt;&gt;'Double Entry - Mastery'!A21, 'Double Entry - Mastery'!G21&lt;&gt;""),1,"")</f>
        <v/>
      </c>
    </row>
    <row r="65" spans="1:9" ht="29" x14ac:dyDescent="0.35">
      <c r="A65" s="9" t="s">
        <v>7</v>
      </c>
      <c r="B65">
        <v>3</v>
      </c>
      <c r="C65" t="s">
        <v>5</v>
      </c>
      <c r="D65" s="2" t="s">
        <v>98</v>
      </c>
      <c r="E65" s="9" t="s">
        <v>8</v>
      </c>
      <c r="F65">
        <f>ROWS($E$2:E65)</f>
        <v>64</v>
      </c>
      <c r="G65" t="str">
        <f>IF('Search by Element of Practice'!$B$7='Double Entry - Mastery'!$A65,'Double Entry - Mastery'!$F65,"")</f>
        <v/>
      </c>
      <c r="H65" t="str">
        <f>IFERROR(SMALL($G$2:$G$202,ROWS($F$2:F65)),"")</f>
        <v/>
      </c>
      <c r="I65" t="str">
        <f>IF(AND('Search by Element of Practice'!$B$7&lt;&gt;'Double Entry - Mastery'!A22, 'Double Entry - Mastery'!G22&lt;&gt;""),1,"")</f>
        <v/>
      </c>
    </row>
    <row r="66" spans="1:9" ht="29" x14ac:dyDescent="0.35">
      <c r="A66" s="9" t="s">
        <v>7</v>
      </c>
      <c r="B66">
        <v>3</v>
      </c>
      <c r="C66" t="s">
        <v>5</v>
      </c>
      <c r="D66" s="2" t="s">
        <v>97</v>
      </c>
      <c r="E66" s="9" t="s">
        <v>9</v>
      </c>
      <c r="F66">
        <f>ROWS($E$2:E66)</f>
        <v>65</v>
      </c>
      <c r="G66" t="str">
        <f>IF('Search by Element of Practice'!$B$7='Double Entry - Mastery'!$A66,'Double Entry - Mastery'!$F66,"")</f>
        <v/>
      </c>
      <c r="H66" t="str">
        <f>IFERROR(SMALL($G$2:$G$202,ROWS($F$2:F66)),"")</f>
        <v/>
      </c>
      <c r="I66" t="str">
        <f>IF(AND('Search by Element of Practice'!$B$7&lt;&gt;'Double Entry - Mastery'!A23, 'Double Entry - Mastery'!G23&lt;&gt;""),1,"")</f>
        <v/>
      </c>
    </row>
    <row r="67" spans="1:9" ht="29" x14ac:dyDescent="0.35">
      <c r="A67" s="9" t="s">
        <v>9</v>
      </c>
      <c r="B67">
        <v>3</v>
      </c>
      <c r="C67" t="s">
        <v>17</v>
      </c>
      <c r="D67" s="2" t="s">
        <v>19</v>
      </c>
      <c r="E67" s="9" t="s">
        <v>10</v>
      </c>
      <c r="F67" s="6">
        <f>ROWS($E$2:E67)</f>
        <v>66</v>
      </c>
      <c r="G67" t="str">
        <f>IF('Search by Element of Practice'!$B$7='Double Entry - Mastery'!$A67,'Double Entry - Mastery'!$F67,"")</f>
        <v/>
      </c>
      <c r="H67" t="str">
        <f>IFERROR(SMALL($G$2:$G$202,ROWS($F$2:F67)),"")</f>
        <v/>
      </c>
    </row>
    <row r="68" spans="1:9" ht="29" x14ac:dyDescent="0.35">
      <c r="A68" s="9" t="s">
        <v>8</v>
      </c>
      <c r="B68">
        <v>3</v>
      </c>
      <c r="C68" t="s">
        <v>17</v>
      </c>
      <c r="D68" s="2" t="s">
        <v>20</v>
      </c>
      <c r="E68" s="9" t="s">
        <v>6</v>
      </c>
      <c r="F68" s="6">
        <f>ROWS($E$2:E68)</f>
        <v>67</v>
      </c>
      <c r="G68" t="str">
        <f>IF('Search by Element of Practice'!$B$7='Double Entry - Mastery'!$A68,'Double Entry - Mastery'!$F68,"")</f>
        <v/>
      </c>
      <c r="H68" t="str">
        <f>IFERROR(SMALL($G$2:$G$202,ROWS($F$2:F68)),"")</f>
        <v/>
      </c>
    </row>
    <row r="69" spans="1:9" ht="29" x14ac:dyDescent="0.35">
      <c r="A69" s="9" t="s">
        <v>6</v>
      </c>
      <c r="B69">
        <v>3</v>
      </c>
      <c r="C69" t="s">
        <v>17</v>
      </c>
      <c r="D69" s="2" t="s">
        <v>54</v>
      </c>
      <c r="E69" s="9" t="s">
        <v>11</v>
      </c>
      <c r="F69" s="6">
        <f>ROWS($E$2:E69)</f>
        <v>68</v>
      </c>
      <c r="G69">
        <f>IF('Search by Element of Practice'!$B$7='Double Entry - Mastery'!$A69,'Double Entry - Mastery'!$F69,"")</f>
        <v>68</v>
      </c>
      <c r="H69" t="str">
        <f>IFERROR(SMALL($G$2:$G$202,ROWS($F$2:F69)),"")</f>
        <v/>
      </c>
    </row>
    <row r="70" spans="1:9" ht="29" x14ac:dyDescent="0.35">
      <c r="A70" s="9" t="s">
        <v>7</v>
      </c>
      <c r="B70">
        <v>3</v>
      </c>
      <c r="C70" t="s">
        <v>17</v>
      </c>
      <c r="D70" s="2" t="s">
        <v>80</v>
      </c>
      <c r="E70" s="9" t="s">
        <v>9</v>
      </c>
      <c r="F70" s="6">
        <f>ROWS($E$2:E70)</f>
        <v>69</v>
      </c>
      <c r="G70" t="str">
        <f>IF('Search by Element of Practice'!$B$7='Double Entry - Mastery'!$A70,'Double Entry - Mastery'!$F70,"")</f>
        <v/>
      </c>
      <c r="H70" t="str">
        <f>IFERROR(SMALL($G$2:$G$202,ROWS($F$2:F70)),"")</f>
        <v/>
      </c>
    </row>
    <row r="71" spans="1:9" ht="43.5" x14ac:dyDescent="0.35">
      <c r="A71" s="9" t="s">
        <v>8</v>
      </c>
      <c r="B71">
        <v>3</v>
      </c>
      <c r="C71" t="s">
        <v>5</v>
      </c>
      <c r="D71" s="2" t="s">
        <v>40</v>
      </c>
      <c r="E71" s="9" t="s">
        <v>7</v>
      </c>
      <c r="F71" s="6">
        <f>ROWS($E$2:E71)</f>
        <v>70</v>
      </c>
      <c r="G71" t="str">
        <f>IF('Search by Element of Practice'!$B$7='Double Entry - Mastery'!$A71,'Double Entry - Mastery'!$F71,"")</f>
        <v/>
      </c>
      <c r="H71" t="str">
        <f>IFERROR(SMALL($G$2:$G$202,ROWS($F$2:F71)),"")</f>
        <v/>
      </c>
    </row>
    <row r="72" spans="1:9" ht="43.5" x14ac:dyDescent="0.35">
      <c r="A72" s="9" t="s">
        <v>8</v>
      </c>
      <c r="B72">
        <v>3</v>
      </c>
      <c r="C72" t="s">
        <v>5</v>
      </c>
      <c r="D72" s="2" t="s">
        <v>98</v>
      </c>
      <c r="E72" s="9" t="s">
        <v>7</v>
      </c>
      <c r="F72" s="6">
        <f>ROWS($E$2:E72)</f>
        <v>71</v>
      </c>
      <c r="G72" t="str">
        <f>IF('Search by Element of Practice'!$B$7='Double Entry - Mastery'!$A72,'Double Entry - Mastery'!$F72,"")</f>
        <v/>
      </c>
      <c r="H72" t="str">
        <f>IFERROR(SMALL($G$2:$G$202,ROWS($F$2:F72)),"")</f>
        <v/>
      </c>
    </row>
    <row r="73" spans="1:9" ht="43.5" x14ac:dyDescent="0.35">
      <c r="A73" s="9" t="s">
        <v>9</v>
      </c>
      <c r="B73">
        <v>3</v>
      </c>
      <c r="C73" t="s">
        <v>5</v>
      </c>
      <c r="D73" s="2" t="s">
        <v>97</v>
      </c>
      <c r="E73" s="9" t="s">
        <v>7</v>
      </c>
      <c r="F73" s="6">
        <f>ROWS($E$2:E73)</f>
        <v>72</v>
      </c>
      <c r="G73" t="str">
        <f>IF('Search by Element of Practice'!$B$7='Double Entry - Mastery'!$A73,'Double Entry - Mastery'!$F73,"")</f>
        <v/>
      </c>
      <c r="H73" t="str">
        <f>IFERROR(SMALL($G$2:$G$202,ROWS($F$2:F73)),"")</f>
        <v/>
      </c>
    </row>
    <row r="74" spans="1:9" ht="29" x14ac:dyDescent="0.35">
      <c r="A74" s="9" t="s">
        <v>6</v>
      </c>
      <c r="B74">
        <v>4</v>
      </c>
      <c r="C74" t="s">
        <v>24</v>
      </c>
      <c r="D74" s="2" t="s">
        <v>26</v>
      </c>
      <c r="E74" s="9" t="s">
        <v>10</v>
      </c>
      <c r="F74">
        <f>ROWS($E$2:E74)</f>
        <v>73</v>
      </c>
      <c r="G74">
        <f>IF('Search by Element of Practice'!$B$7='Double Entry - Mastery'!$A74,'Double Entry - Mastery'!$F74,"")</f>
        <v>73</v>
      </c>
      <c r="H74" t="str">
        <f>IFERROR(SMALL($G$2:$G$202,ROWS($F$2:F74)),"")</f>
        <v/>
      </c>
      <c r="I74" t="str">
        <f>IF(AND('Search by Element of Practice'!$B$7&lt;&gt;'Double Entry - Mastery'!A24, 'Double Entry - Mastery'!G24&lt;&gt;""),1,"")</f>
        <v/>
      </c>
    </row>
    <row r="75" spans="1:9" ht="29" x14ac:dyDescent="0.35">
      <c r="A75" s="9" t="s">
        <v>12</v>
      </c>
      <c r="B75">
        <v>4</v>
      </c>
      <c r="C75" t="s">
        <v>24</v>
      </c>
      <c r="D75" s="2" t="s">
        <v>27</v>
      </c>
      <c r="E75" s="9" t="s">
        <v>11</v>
      </c>
      <c r="F75">
        <f>ROWS($E$2:E75)</f>
        <v>74</v>
      </c>
      <c r="G75" t="str">
        <f>IF('Search by Element of Practice'!$B$7='Double Entry - Mastery'!$A75,'Double Entry - Mastery'!$F75,"")</f>
        <v/>
      </c>
      <c r="H75" t="str">
        <f>IFERROR(SMALL($G$2:$G$202,ROWS($F$2:F75)),"")</f>
        <v/>
      </c>
      <c r="I75" t="str">
        <f>IF(AND('Search by Element of Practice'!$B$7&lt;&gt;'Double Entry - Mastery'!A25, 'Double Entry - Mastery'!G25&lt;&gt;""),1,"")</f>
        <v/>
      </c>
    </row>
    <row r="76" spans="1:9" ht="43.5" x14ac:dyDescent="0.35">
      <c r="A76" s="9" t="s">
        <v>6</v>
      </c>
      <c r="B76">
        <v>4</v>
      </c>
      <c r="C76" t="s">
        <v>24</v>
      </c>
      <c r="D76" s="2" t="s">
        <v>38</v>
      </c>
      <c r="E76" s="9" t="s">
        <v>7</v>
      </c>
      <c r="F76">
        <f>ROWS($E$2:E76)</f>
        <v>75</v>
      </c>
      <c r="G76">
        <f>IF('Search by Element of Practice'!$B$7='Double Entry - Mastery'!$A76,'Double Entry - Mastery'!$F76,"")</f>
        <v>75</v>
      </c>
      <c r="H76" t="str">
        <f>IFERROR(SMALL($G$2:$G$202,ROWS($F$2:F76)),"")</f>
        <v/>
      </c>
      <c r="I76" t="str">
        <f>IF(AND('Search by Element of Practice'!$B$7&lt;&gt;'Double Entry - Mastery'!A26, 'Double Entry - Mastery'!G26&lt;&gt;""),1,"")</f>
        <v/>
      </c>
    </row>
    <row r="77" spans="1:9" ht="29" x14ac:dyDescent="0.35">
      <c r="A77" s="9" t="s">
        <v>9</v>
      </c>
      <c r="B77">
        <v>4</v>
      </c>
      <c r="C77" t="s">
        <v>24</v>
      </c>
      <c r="D77" s="2" t="s">
        <v>28</v>
      </c>
      <c r="E77" s="9" t="s">
        <v>6</v>
      </c>
      <c r="F77">
        <f>ROWS($E$2:E77)</f>
        <v>76</v>
      </c>
      <c r="G77" t="str">
        <f>IF('Search by Element of Practice'!$B$7='Double Entry - Mastery'!$A77,'Double Entry - Mastery'!$F77,"")</f>
        <v/>
      </c>
      <c r="H77" t="str">
        <f>IFERROR(SMALL($G$2:$G$202,ROWS($F$2:F77)),"")</f>
        <v/>
      </c>
      <c r="I77" t="str">
        <f>IF(AND('Search by Element of Practice'!$B$7&lt;&gt;'Double Entry - Mastery'!A27, 'Double Entry - Mastery'!G27&lt;&gt;""),1,"")</f>
        <v/>
      </c>
    </row>
    <row r="78" spans="1:9" ht="29" x14ac:dyDescent="0.35">
      <c r="A78" s="9" t="s">
        <v>9</v>
      </c>
      <c r="B78">
        <v>4</v>
      </c>
      <c r="C78" t="s">
        <v>24</v>
      </c>
      <c r="D78" s="2" t="s">
        <v>25</v>
      </c>
      <c r="E78" s="9" t="s">
        <v>11</v>
      </c>
      <c r="F78">
        <f>ROWS($E$2:E78)</f>
        <v>77</v>
      </c>
      <c r="G78" t="str">
        <f>IF('Search by Element of Practice'!$B$7='Double Entry - Mastery'!$A78,'Double Entry - Mastery'!$F78,"")</f>
        <v/>
      </c>
      <c r="H78" t="str">
        <f>IFERROR(SMALL($G$2:$G$202,ROWS($F$2:F78)),"")</f>
        <v/>
      </c>
      <c r="I78" t="str">
        <f>IF(AND('Search by Element of Practice'!$B$7&lt;&gt;'Double Entry - Mastery'!A28, 'Double Entry - Mastery'!G28&lt;&gt;""),1,"")</f>
        <v/>
      </c>
    </row>
    <row r="79" spans="1:9" ht="29" x14ac:dyDescent="0.35">
      <c r="A79" s="9" t="s">
        <v>7</v>
      </c>
      <c r="B79">
        <v>4</v>
      </c>
      <c r="C79" t="s">
        <v>5</v>
      </c>
      <c r="D79" s="2" t="s">
        <v>99</v>
      </c>
      <c r="E79" s="9" t="s">
        <v>10</v>
      </c>
      <c r="F79">
        <f>ROWS($E$2:E79)</f>
        <v>78</v>
      </c>
      <c r="G79" t="str">
        <f>IF('Search by Element of Practice'!$B$7='Double Entry - Mastery'!$A79,'Double Entry - Mastery'!$F79,"")</f>
        <v/>
      </c>
      <c r="H79" t="str">
        <f>IFERROR(SMALL($G$2:$G$202,ROWS($F$2:F79)),"")</f>
        <v/>
      </c>
      <c r="I79" t="str">
        <f>IF(AND('Search by Element of Practice'!$B$7&lt;&gt;'Double Entry - Mastery'!A29, 'Double Entry - Mastery'!G29&lt;&gt;""),1,"")</f>
        <v/>
      </c>
    </row>
    <row r="80" spans="1:9" ht="29" x14ac:dyDescent="0.35">
      <c r="A80" s="9" t="s">
        <v>6</v>
      </c>
      <c r="B80">
        <v>4</v>
      </c>
      <c r="C80" t="s">
        <v>5</v>
      </c>
      <c r="D80" s="2" t="s">
        <v>105</v>
      </c>
      <c r="E80" s="9" t="s">
        <v>10</v>
      </c>
      <c r="F80">
        <f>ROWS($E$2:E80)</f>
        <v>79</v>
      </c>
      <c r="G80">
        <f>IF('Search by Element of Practice'!$B$7='Double Entry - Mastery'!$A80,'Double Entry - Mastery'!$F80,"")</f>
        <v>79</v>
      </c>
      <c r="H80" t="str">
        <f>IFERROR(SMALL($G$2:$G$202,ROWS($F$2:F80)),"")</f>
        <v/>
      </c>
      <c r="I80" t="str">
        <f>IF(AND('Search by Element of Practice'!$B$7&lt;&gt;'Double Entry - Mastery'!A30, 'Double Entry - Mastery'!G30&lt;&gt;""),1,"")</f>
        <v/>
      </c>
    </row>
    <row r="81" spans="1:9" ht="29" x14ac:dyDescent="0.35">
      <c r="A81" s="9" t="s">
        <v>10</v>
      </c>
      <c r="B81">
        <v>4</v>
      </c>
      <c r="C81" t="s">
        <v>24</v>
      </c>
      <c r="D81" s="2" t="s">
        <v>26</v>
      </c>
      <c r="E81" s="9" t="s">
        <v>6</v>
      </c>
      <c r="F81" s="6">
        <f>ROWS($E$2:E81)</f>
        <v>80</v>
      </c>
      <c r="G81" t="str">
        <f>IF('Search by Element of Practice'!$B$7='Double Entry - Mastery'!$A81,'Double Entry - Mastery'!$F81,"")</f>
        <v/>
      </c>
      <c r="H81" t="str">
        <f>IFERROR(SMALL($G$2:$G$202,ROWS($F$2:F81)),"")</f>
        <v/>
      </c>
    </row>
    <row r="82" spans="1:9" ht="29" x14ac:dyDescent="0.35">
      <c r="A82" s="9" t="s">
        <v>11</v>
      </c>
      <c r="B82">
        <v>4</v>
      </c>
      <c r="C82" t="s">
        <v>24</v>
      </c>
      <c r="D82" s="2" t="s">
        <v>27</v>
      </c>
      <c r="E82" s="9" t="s">
        <v>12</v>
      </c>
      <c r="F82" s="6">
        <f>ROWS($E$2:E82)</f>
        <v>81</v>
      </c>
      <c r="G82" t="str">
        <f>IF('Search by Element of Practice'!$B$7='Double Entry - Mastery'!$A82,'Double Entry - Mastery'!$F82,"")</f>
        <v/>
      </c>
      <c r="H82" t="str">
        <f>IFERROR(SMALL($G$2:$G$202,ROWS($F$2:F82)),"")</f>
        <v/>
      </c>
    </row>
    <row r="83" spans="1:9" ht="29" x14ac:dyDescent="0.35">
      <c r="A83" s="9" t="s">
        <v>7</v>
      </c>
      <c r="B83">
        <v>4</v>
      </c>
      <c r="C83" t="s">
        <v>24</v>
      </c>
      <c r="D83" s="2" t="s">
        <v>38</v>
      </c>
      <c r="E83" s="9" t="s">
        <v>6</v>
      </c>
      <c r="F83" s="6">
        <f>ROWS($E$2:E83)</f>
        <v>82</v>
      </c>
      <c r="G83" t="str">
        <f>IF('Search by Element of Practice'!$B$7='Double Entry - Mastery'!$A83,'Double Entry - Mastery'!$F83,"")</f>
        <v/>
      </c>
      <c r="H83" t="str">
        <f>IFERROR(SMALL($G$2:$G$202,ROWS($F$2:F83)),"")</f>
        <v/>
      </c>
    </row>
    <row r="84" spans="1:9" ht="29" x14ac:dyDescent="0.35">
      <c r="A84" s="9" t="s">
        <v>6</v>
      </c>
      <c r="B84">
        <v>4</v>
      </c>
      <c r="C84" t="s">
        <v>24</v>
      </c>
      <c r="D84" s="2" t="s">
        <v>28</v>
      </c>
      <c r="E84" s="9" t="s">
        <v>9</v>
      </c>
      <c r="F84" s="6">
        <f>ROWS($E$2:E84)</f>
        <v>83</v>
      </c>
      <c r="G84">
        <f>IF('Search by Element of Practice'!$B$7='Double Entry - Mastery'!$A84,'Double Entry - Mastery'!$F84,"")</f>
        <v>83</v>
      </c>
      <c r="H84" t="str">
        <f>IFERROR(SMALL($G$2:$G$202,ROWS($F$2:F84)),"")</f>
        <v/>
      </c>
    </row>
    <row r="85" spans="1:9" ht="29" x14ac:dyDescent="0.35">
      <c r="A85" s="9" t="s">
        <v>11</v>
      </c>
      <c r="B85">
        <v>4</v>
      </c>
      <c r="C85" t="s">
        <v>24</v>
      </c>
      <c r="D85" s="2" t="s">
        <v>25</v>
      </c>
      <c r="E85" s="9" t="s">
        <v>9</v>
      </c>
      <c r="F85" s="6">
        <f>ROWS($E$2:E85)</f>
        <v>84</v>
      </c>
      <c r="G85" t="str">
        <f>IF('Search by Element of Practice'!$B$7='Double Entry - Mastery'!$A85,'Double Entry - Mastery'!$F85,"")</f>
        <v/>
      </c>
      <c r="H85" t="str">
        <f>IFERROR(SMALL($G$2:$G$202,ROWS($F$2:F85)),"")</f>
        <v/>
      </c>
    </row>
    <row r="86" spans="1:9" ht="43.5" x14ac:dyDescent="0.35">
      <c r="A86" s="9" t="s">
        <v>10</v>
      </c>
      <c r="B86">
        <v>4</v>
      </c>
      <c r="C86" t="s">
        <v>5</v>
      </c>
      <c r="D86" s="2" t="s">
        <v>99</v>
      </c>
      <c r="E86" s="9" t="s">
        <v>7</v>
      </c>
      <c r="F86" s="6">
        <f>ROWS($E$2:E86)</f>
        <v>85</v>
      </c>
      <c r="G86" t="str">
        <f>IF('Search by Element of Practice'!$B$7='Double Entry - Mastery'!$A86,'Double Entry - Mastery'!$F86,"")</f>
        <v/>
      </c>
      <c r="H86" t="str">
        <f>IFERROR(SMALL($G$2:$G$202,ROWS($F$2:F86)),"")</f>
        <v/>
      </c>
    </row>
    <row r="87" spans="1:9" ht="29" x14ac:dyDescent="0.35">
      <c r="A87" s="9" t="s">
        <v>10</v>
      </c>
      <c r="B87">
        <v>4</v>
      </c>
      <c r="C87" t="s">
        <v>5</v>
      </c>
      <c r="D87" s="2" t="s">
        <v>105</v>
      </c>
      <c r="E87" s="9" t="s">
        <v>6</v>
      </c>
      <c r="F87" s="6">
        <f>ROWS($E$2:E87)</f>
        <v>86</v>
      </c>
      <c r="G87" t="str">
        <f>IF('Search by Element of Practice'!$B$7='Double Entry - Mastery'!$A87,'Double Entry - Mastery'!$F87,"")</f>
        <v/>
      </c>
      <c r="H87" t="str">
        <f>IFERROR(SMALL($G$2:$G$202,ROWS($F$2:F87)),"")</f>
        <v/>
      </c>
    </row>
    <row r="88" spans="1:9" ht="43.5" x14ac:dyDescent="0.35">
      <c r="A88" s="9" t="s">
        <v>11</v>
      </c>
      <c r="B88">
        <v>5</v>
      </c>
      <c r="C88" t="s">
        <v>17</v>
      </c>
      <c r="D88" s="2" t="s">
        <v>55</v>
      </c>
      <c r="E88" s="9" t="s">
        <v>7</v>
      </c>
      <c r="F88">
        <f>ROWS($E$2:E88)</f>
        <v>87</v>
      </c>
      <c r="G88" t="str">
        <f>IF('Search by Element of Practice'!$B$7='Double Entry - Mastery'!$A88,'Double Entry - Mastery'!$F88,"")</f>
        <v/>
      </c>
      <c r="H88" t="str">
        <f>IFERROR(SMALL($G$2:$G$202,ROWS($F$2:F88)),"")</f>
        <v/>
      </c>
      <c r="I88" t="str">
        <f>IF(AND('Search by Element of Practice'!$B$7&lt;&gt;'Double Entry - Mastery'!A31, 'Double Entry - Mastery'!G31&lt;&gt;""),1,"")</f>
        <v/>
      </c>
    </row>
    <row r="89" spans="1:9" ht="29" x14ac:dyDescent="0.35">
      <c r="A89" s="9" t="s">
        <v>9</v>
      </c>
      <c r="B89">
        <v>5</v>
      </c>
      <c r="C89" t="s">
        <v>17</v>
      </c>
      <c r="D89" s="2" t="s">
        <v>81</v>
      </c>
      <c r="E89" s="9" t="s">
        <v>6</v>
      </c>
      <c r="F89">
        <f>ROWS($E$2:E89)</f>
        <v>88</v>
      </c>
      <c r="G89" t="str">
        <f>IF('Search by Element of Practice'!$B$7='Double Entry - Mastery'!$A89,'Double Entry - Mastery'!$F89,"")</f>
        <v/>
      </c>
      <c r="H89" t="str">
        <f>IFERROR(SMALL($G$2:$G$202,ROWS($F$2:F89)),"")</f>
        <v/>
      </c>
      <c r="I89" t="str">
        <f>IF(AND('Search by Element of Practice'!$B$7&lt;&gt;'Double Entry - Mastery'!A32, 'Double Entry - Mastery'!G32&lt;&gt;""),1,"")</f>
        <v/>
      </c>
    </row>
    <row r="90" spans="1:9" ht="29" x14ac:dyDescent="0.35">
      <c r="A90" s="9" t="s">
        <v>11</v>
      </c>
      <c r="B90">
        <v>5</v>
      </c>
      <c r="C90" t="s">
        <v>5</v>
      </c>
      <c r="D90" s="2" t="s">
        <v>41</v>
      </c>
      <c r="E90" s="9" t="s">
        <v>12</v>
      </c>
      <c r="F90">
        <f>ROWS($E$2:E90)</f>
        <v>89</v>
      </c>
      <c r="G90" t="str">
        <f>IF('Search by Element of Practice'!$B$7='Double Entry - Mastery'!$A90,'Double Entry - Mastery'!$F90,"")</f>
        <v/>
      </c>
      <c r="H90" t="str">
        <f>IFERROR(SMALL($G$2:$G$202,ROWS($F$2:F90)),"")</f>
        <v/>
      </c>
      <c r="I90" t="str">
        <f>IF(AND('Search by Element of Practice'!$B$7&lt;&gt;'Double Entry - Mastery'!A33, 'Double Entry - Mastery'!G33&lt;&gt;""),1,"")</f>
        <v/>
      </c>
    </row>
    <row r="91" spans="1:9" ht="29" x14ac:dyDescent="0.35">
      <c r="A91" s="9" t="s">
        <v>7</v>
      </c>
      <c r="B91">
        <v>5</v>
      </c>
      <c r="C91" t="s">
        <v>5</v>
      </c>
      <c r="D91" s="2" t="s">
        <v>100</v>
      </c>
      <c r="E91" s="9" t="s">
        <v>11</v>
      </c>
      <c r="F91">
        <f>ROWS($E$2:E91)</f>
        <v>90</v>
      </c>
      <c r="G91" t="str">
        <f>IF('Search by Element of Practice'!$B$7='Double Entry - Mastery'!$A91,'Double Entry - Mastery'!$F91,"")</f>
        <v/>
      </c>
      <c r="H91" t="str">
        <f>IFERROR(SMALL($G$2:$G$202,ROWS($F$2:F91)),"")</f>
        <v/>
      </c>
      <c r="I91" t="str">
        <f>IF(AND('Search by Element of Practice'!$B$7&lt;&gt;'Double Entry - Mastery'!A34, 'Double Entry - Mastery'!G34&lt;&gt;""),1,"")</f>
        <v/>
      </c>
    </row>
    <row r="92" spans="1:9" ht="29" x14ac:dyDescent="0.35">
      <c r="A92" s="9" t="s">
        <v>6</v>
      </c>
      <c r="B92">
        <v>5</v>
      </c>
      <c r="C92" t="s">
        <v>5</v>
      </c>
      <c r="D92" s="2" t="s">
        <v>101</v>
      </c>
      <c r="E92" s="9" t="s">
        <v>8</v>
      </c>
      <c r="F92">
        <f>ROWS($E$2:E92)</f>
        <v>91</v>
      </c>
      <c r="G92">
        <f>IF('Search by Element of Practice'!$B$7='Double Entry - Mastery'!$A92,'Double Entry - Mastery'!$F92,"")</f>
        <v>91</v>
      </c>
      <c r="H92" t="str">
        <f>IFERROR(SMALL($G$2:$G$202,ROWS($F$2:F92)),"")</f>
        <v/>
      </c>
      <c r="I92" t="str">
        <f>IF(AND('Search by Element of Practice'!$B$7&lt;&gt;'Double Entry - Mastery'!A35, 'Double Entry - Mastery'!G35&lt;&gt;""),1,"")</f>
        <v/>
      </c>
    </row>
    <row r="93" spans="1:9" ht="29" x14ac:dyDescent="0.35">
      <c r="A93" s="9" t="s">
        <v>7</v>
      </c>
      <c r="B93">
        <v>5</v>
      </c>
      <c r="C93" t="s">
        <v>5</v>
      </c>
      <c r="D93" s="2" t="s">
        <v>102</v>
      </c>
      <c r="E93" s="9" t="s">
        <v>6</v>
      </c>
      <c r="F93">
        <f>ROWS($E$2:E93)</f>
        <v>92</v>
      </c>
      <c r="G93" t="str">
        <f>IF('Search by Element of Practice'!$B$7='Double Entry - Mastery'!$A93,'Double Entry - Mastery'!$F93,"")</f>
        <v/>
      </c>
      <c r="H93" t="str">
        <f>IFERROR(SMALL($G$2:$G$202,ROWS($F$2:F93)),"")</f>
        <v/>
      </c>
      <c r="I93" t="str">
        <f>IF(AND('Search by Element of Practice'!$B$7&lt;&gt;'Double Entry - Mastery'!A36, 'Double Entry - Mastery'!G36&lt;&gt;""),1,"")</f>
        <v/>
      </c>
    </row>
    <row r="94" spans="1:9" ht="29" x14ac:dyDescent="0.35">
      <c r="A94" s="9" t="s">
        <v>7</v>
      </c>
      <c r="B94">
        <v>5</v>
      </c>
      <c r="C94" t="s">
        <v>5</v>
      </c>
      <c r="D94" s="2" t="s">
        <v>103</v>
      </c>
      <c r="E94" s="9" t="s">
        <v>8</v>
      </c>
      <c r="F94">
        <f>ROWS($E$2:E94)</f>
        <v>93</v>
      </c>
      <c r="G94" t="str">
        <f>IF('Search by Element of Practice'!$B$7='Double Entry - Mastery'!$A94,'Double Entry - Mastery'!$F94,"")</f>
        <v/>
      </c>
      <c r="H94" t="str">
        <f>IFERROR(SMALL($G$2:$G$202,ROWS($F$2:F94)),"")</f>
        <v/>
      </c>
      <c r="I94" t="str">
        <f>IF(AND('Search by Element of Practice'!$B$7&lt;&gt;'Double Entry - Mastery'!A37, 'Double Entry - Mastery'!G37&lt;&gt;""),1,"")</f>
        <v/>
      </c>
    </row>
    <row r="95" spans="1:9" ht="29" x14ac:dyDescent="0.35">
      <c r="A95" s="9" t="s">
        <v>7</v>
      </c>
      <c r="B95">
        <v>5</v>
      </c>
      <c r="C95" t="s">
        <v>5</v>
      </c>
      <c r="D95" s="2" t="s">
        <v>104</v>
      </c>
      <c r="E95" s="9" t="s">
        <v>11</v>
      </c>
      <c r="F95">
        <f>ROWS($E$2:E95)</f>
        <v>94</v>
      </c>
      <c r="G95" t="str">
        <f>IF('Search by Element of Practice'!$B$7='Double Entry - Mastery'!$A95,'Double Entry - Mastery'!$F95,"")</f>
        <v/>
      </c>
      <c r="H95" t="str">
        <f>IFERROR(SMALL($G$2:$G$202,ROWS($F$2:F95)),"")</f>
        <v/>
      </c>
      <c r="I95" t="str">
        <f>IF(AND('Search by Element of Practice'!$B$7&lt;&gt;'Double Entry - Mastery'!A38, 'Double Entry - Mastery'!G38&lt;&gt;""),1,"")</f>
        <v/>
      </c>
    </row>
    <row r="96" spans="1:9" ht="29" x14ac:dyDescent="0.35">
      <c r="A96" s="9" t="s">
        <v>12</v>
      </c>
      <c r="B96">
        <v>5</v>
      </c>
      <c r="C96" t="s">
        <v>17</v>
      </c>
      <c r="D96" s="2" t="s">
        <v>106</v>
      </c>
      <c r="E96" s="9" t="s">
        <v>10</v>
      </c>
      <c r="F96">
        <f>ROWS($E$2:E96)</f>
        <v>95</v>
      </c>
      <c r="G96" t="str">
        <f>IF('Search by Element of Practice'!$B$7='Double Entry - Mastery'!$A96,'Double Entry - Mastery'!$F96,"")</f>
        <v/>
      </c>
      <c r="H96" t="str">
        <f>IFERROR(SMALL($G$2:$G$202,ROWS($F$2:F96)),"")</f>
        <v/>
      </c>
      <c r="I96" t="str">
        <f>IF(AND('Search by Element of Practice'!$B$7&lt;&gt;'Double Entry - Mastery'!A39, 'Double Entry - Mastery'!G39&lt;&gt;""),1,"")</f>
        <v/>
      </c>
    </row>
    <row r="97" spans="1:9" ht="29" x14ac:dyDescent="0.35">
      <c r="A97" s="9" t="s">
        <v>6</v>
      </c>
      <c r="B97">
        <v>5</v>
      </c>
      <c r="C97" t="s">
        <v>17</v>
      </c>
      <c r="D97" s="2" t="s">
        <v>56</v>
      </c>
      <c r="E97" s="9" t="s">
        <v>10</v>
      </c>
      <c r="F97">
        <f>ROWS($E$2:E97)</f>
        <v>96</v>
      </c>
      <c r="G97">
        <f>IF('Search by Element of Practice'!$B$7='Double Entry - Mastery'!$A97,'Double Entry - Mastery'!$F97,"")</f>
        <v>96</v>
      </c>
      <c r="H97" t="str">
        <f>IFERROR(SMALL($G$2:$G$202,ROWS($F$2:F97)),"")</f>
        <v/>
      </c>
      <c r="I97" t="str">
        <f>IF(AND('Search by Element of Practice'!$B$7&lt;&gt;'Double Entry - Mastery'!A40, 'Double Entry - Mastery'!G40&lt;&gt;""),1,"")</f>
        <v/>
      </c>
    </row>
    <row r="98" spans="1:9" ht="29" x14ac:dyDescent="0.35">
      <c r="A98" s="9" t="s">
        <v>6</v>
      </c>
      <c r="B98">
        <v>5</v>
      </c>
      <c r="C98" t="s">
        <v>17</v>
      </c>
      <c r="D98" s="2" t="s">
        <v>82</v>
      </c>
      <c r="E98" s="9" t="s">
        <v>8</v>
      </c>
      <c r="F98">
        <f>ROWS($E$2:E98)</f>
        <v>97</v>
      </c>
      <c r="G98">
        <f>IF('Search by Element of Practice'!$B$7='Double Entry - Mastery'!$A98,'Double Entry - Mastery'!$F98,"")</f>
        <v>97</v>
      </c>
      <c r="H98" t="str">
        <f>IFERROR(SMALL($G$2:$G$202,ROWS($F$2:F98)),"")</f>
        <v/>
      </c>
      <c r="I98" t="str">
        <f>IF(AND('Search by Element of Practice'!$B$7&lt;&gt;'Double Entry - Mastery'!A41, 'Double Entry - Mastery'!G41&lt;&gt;""),1,"")</f>
        <v/>
      </c>
    </row>
    <row r="99" spans="1:9" ht="43.5" x14ac:dyDescent="0.35">
      <c r="A99" s="9" t="s">
        <v>6</v>
      </c>
      <c r="B99">
        <v>5</v>
      </c>
      <c r="C99" t="s">
        <v>5</v>
      </c>
      <c r="D99" s="2" t="s">
        <v>91</v>
      </c>
      <c r="E99" s="9" t="s">
        <v>7</v>
      </c>
      <c r="F99">
        <f>ROWS($E$2:E99)</f>
        <v>98</v>
      </c>
      <c r="G99">
        <f>IF('Search by Element of Practice'!$B$7='Double Entry - Mastery'!$A99,'Double Entry - Mastery'!$F99,"")</f>
        <v>98</v>
      </c>
      <c r="H99" t="str">
        <f>IFERROR(SMALL($G$2:$G$202,ROWS($F$2:F99)),"")</f>
        <v/>
      </c>
      <c r="I99" t="str">
        <f>IF(AND('Search by Element of Practice'!$B$7&lt;&gt;'Double Entry - Mastery'!A42, 'Double Entry - Mastery'!G42&lt;&gt;""),1,"")</f>
        <v/>
      </c>
    </row>
    <row r="100" spans="1:9" s="10" customFormat="1" ht="29" x14ac:dyDescent="0.35">
      <c r="A100" s="9" t="s">
        <v>11</v>
      </c>
      <c r="B100">
        <v>5</v>
      </c>
      <c r="C100" t="s">
        <v>5</v>
      </c>
      <c r="D100" s="2" t="s">
        <v>92</v>
      </c>
      <c r="E100" s="9" t="s">
        <v>10</v>
      </c>
      <c r="F100">
        <f>ROWS($E$2:E100)</f>
        <v>99</v>
      </c>
      <c r="G100" t="str">
        <f>IF('Search by Element of Practice'!$B$7='Double Entry - Mastery'!$A100,'Double Entry - Mastery'!$F100,"")</f>
        <v/>
      </c>
      <c r="H100" t="str">
        <f>IFERROR(SMALL($G$2:$G$202,ROWS($F$2:F100)),"")</f>
        <v/>
      </c>
      <c r="I100" t="str">
        <f>IF(AND('Search by Element of Practice'!$B$7&lt;&gt;'Double Entry - Mastery'!A43, 'Double Entry - Mastery'!G43&lt;&gt;""),1,"")</f>
        <v/>
      </c>
    </row>
    <row r="101" spans="1:9" s="10" customFormat="1" ht="29" x14ac:dyDescent="0.35">
      <c r="A101" s="9" t="s">
        <v>7</v>
      </c>
      <c r="B101">
        <v>5</v>
      </c>
      <c r="C101" t="s">
        <v>17</v>
      </c>
      <c r="D101" s="2" t="s">
        <v>55</v>
      </c>
      <c r="E101" s="9" t="s">
        <v>11</v>
      </c>
      <c r="F101" s="6">
        <f>ROWS($E$2:E101)</f>
        <v>100</v>
      </c>
      <c r="G101" t="str">
        <f>IF('Search by Element of Practice'!$B$7='Double Entry - Mastery'!$A101,'Double Entry - Mastery'!$F101,"")</f>
        <v/>
      </c>
      <c r="H101" t="str">
        <f>IFERROR(SMALL($G$2:$G$202,ROWS($F$2:F101)),"")</f>
        <v/>
      </c>
      <c r="I101"/>
    </row>
    <row r="102" spans="1:9" s="10" customFormat="1" ht="29.5" thickBot="1" x14ac:dyDescent="0.4">
      <c r="A102" s="9" t="s">
        <v>6</v>
      </c>
      <c r="B102">
        <v>5</v>
      </c>
      <c r="C102" t="s">
        <v>17</v>
      </c>
      <c r="D102" s="2" t="s">
        <v>81</v>
      </c>
      <c r="E102" s="9" t="s">
        <v>9</v>
      </c>
      <c r="F102" s="6">
        <f>ROWS($E$2:E102)</f>
        <v>101</v>
      </c>
      <c r="G102">
        <f>IF('Search by Element of Practice'!$B$7='Double Entry - Mastery'!$A102,'Double Entry - Mastery'!$F102,"")</f>
        <v>101</v>
      </c>
      <c r="H102" t="str">
        <f>IFERROR(SMALL($G$2:$G$202,ROWS($F$2:F102)),"")</f>
        <v/>
      </c>
      <c r="I102"/>
    </row>
    <row r="103" spans="1:9" s="6" customFormat="1" ht="29.5" thickBot="1" x14ac:dyDescent="0.4">
      <c r="A103" s="9" t="s">
        <v>12</v>
      </c>
      <c r="B103" s="34">
        <v>5</v>
      </c>
      <c r="C103" s="34" t="s">
        <v>5</v>
      </c>
      <c r="D103" s="36" t="s">
        <v>41</v>
      </c>
      <c r="E103" s="9" t="s">
        <v>11</v>
      </c>
      <c r="F103" s="6">
        <f>ROWS($E$2:E103)</f>
        <v>102</v>
      </c>
      <c r="G103" t="str">
        <f>IF('Search by Element of Practice'!$B$7='Double Entry - Mastery'!$A103,'Double Entry - Mastery'!$F103,"")</f>
        <v/>
      </c>
      <c r="H103" t="str">
        <f>IFERROR(SMALL($G$2:$G$202,ROWS($F$2:F103)),"")</f>
        <v/>
      </c>
      <c r="I103"/>
    </row>
    <row r="104" spans="1:9" s="6" customFormat="1" ht="44" thickBot="1" x14ac:dyDescent="0.4">
      <c r="A104" s="9" t="s">
        <v>11</v>
      </c>
      <c r="B104" s="34">
        <v>5</v>
      </c>
      <c r="C104" s="34" t="s">
        <v>5</v>
      </c>
      <c r="D104" s="36" t="s">
        <v>100</v>
      </c>
      <c r="E104" s="9" t="s">
        <v>7</v>
      </c>
      <c r="F104" s="6">
        <f>ROWS($E$2:E104)</f>
        <v>103</v>
      </c>
      <c r="G104" t="str">
        <f>IF('Search by Element of Practice'!$B$7='Double Entry - Mastery'!$A104,'Double Entry - Mastery'!$F104,"")</f>
        <v/>
      </c>
      <c r="H104" t="str">
        <f>IFERROR(SMALL($G$2:$G$202,ROWS($F$2:F104)),"")</f>
        <v/>
      </c>
      <c r="I104"/>
    </row>
    <row r="105" spans="1:9" s="6" customFormat="1" ht="29.5" thickBot="1" x14ac:dyDescent="0.4">
      <c r="A105" s="9" t="s">
        <v>8</v>
      </c>
      <c r="B105" s="34">
        <v>5</v>
      </c>
      <c r="C105" s="34" t="s">
        <v>5</v>
      </c>
      <c r="D105" s="36" t="s">
        <v>101</v>
      </c>
      <c r="E105" s="9" t="s">
        <v>6</v>
      </c>
      <c r="F105" s="6">
        <f>ROWS($E$2:E105)</f>
        <v>104</v>
      </c>
      <c r="G105" t="str">
        <f>IF('Search by Element of Practice'!$B$7='Double Entry - Mastery'!$A105,'Double Entry - Mastery'!$F105,"")</f>
        <v/>
      </c>
      <c r="H105" t="str">
        <f>IFERROR(SMALL($G$2:$G$202,ROWS($F$2:F105)),"")</f>
        <v/>
      </c>
      <c r="I105"/>
    </row>
    <row r="106" spans="1:9" s="6" customFormat="1" ht="44" thickBot="1" x14ac:dyDescent="0.4">
      <c r="A106" s="9" t="s">
        <v>6</v>
      </c>
      <c r="B106" s="34">
        <v>5</v>
      </c>
      <c r="C106" s="34" t="s">
        <v>5</v>
      </c>
      <c r="D106" s="36" t="s">
        <v>102</v>
      </c>
      <c r="E106" s="9" t="s">
        <v>7</v>
      </c>
      <c r="F106" s="6">
        <f>ROWS($E$2:E106)</f>
        <v>105</v>
      </c>
      <c r="G106">
        <f>IF('Search by Element of Practice'!$B$7='Double Entry - Mastery'!$A106,'Double Entry - Mastery'!$F106,"")</f>
        <v>105</v>
      </c>
      <c r="H106" t="str">
        <f>IFERROR(SMALL($G$2:$G$202,ROWS($F$2:F106)),"")</f>
        <v/>
      </c>
      <c r="I106"/>
    </row>
    <row r="107" spans="1:9" ht="43.5" x14ac:dyDescent="0.35">
      <c r="A107" s="9" t="s">
        <v>8</v>
      </c>
      <c r="B107">
        <v>5</v>
      </c>
      <c r="C107" t="s">
        <v>5</v>
      </c>
      <c r="D107" s="2" t="s">
        <v>103</v>
      </c>
      <c r="E107" s="9" t="s">
        <v>7</v>
      </c>
      <c r="F107" s="6">
        <f>ROWS($E$2:E107)</f>
        <v>106</v>
      </c>
      <c r="G107" t="str">
        <f>IF('Search by Element of Practice'!$B$7='Double Entry - Mastery'!$A107,'Double Entry - Mastery'!$F107,"")</f>
        <v/>
      </c>
      <c r="H107" t="str">
        <f>IFERROR(SMALL($G$2:$G$202,ROWS($F$2:F107)),"")</f>
        <v/>
      </c>
    </row>
    <row r="108" spans="1:9" ht="43.5" x14ac:dyDescent="0.35">
      <c r="A108" s="9" t="s">
        <v>11</v>
      </c>
      <c r="B108">
        <v>5</v>
      </c>
      <c r="C108" t="s">
        <v>5</v>
      </c>
      <c r="D108" s="2" t="s">
        <v>104</v>
      </c>
      <c r="E108" s="9" t="s">
        <v>7</v>
      </c>
      <c r="F108" s="6">
        <f>ROWS($E$2:E108)</f>
        <v>107</v>
      </c>
      <c r="G108" t="str">
        <f>IF('Search by Element of Practice'!$B$7='Double Entry - Mastery'!$A108,'Double Entry - Mastery'!$F108,"")</f>
        <v/>
      </c>
      <c r="H108" t="str">
        <f>IFERROR(SMALL($G$2:$G$202,ROWS($F$2:F108)),"")</f>
        <v/>
      </c>
    </row>
    <row r="109" spans="1:9" ht="29" x14ac:dyDescent="0.35">
      <c r="A109" s="9" t="s">
        <v>10</v>
      </c>
      <c r="B109">
        <v>5</v>
      </c>
      <c r="C109" t="s">
        <v>17</v>
      </c>
      <c r="D109" s="2" t="s">
        <v>106</v>
      </c>
      <c r="E109" s="9" t="s">
        <v>12</v>
      </c>
      <c r="F109" s="6">
        <f>ROWS($E$2:E109)</f>
        <v>108</v>
      </c>
      <c r="G109" t="str">
        <f>IF('Search by Element of Practice'!$B$7='Double Entry - Mastery'!$A109,'Double Entry - Mastery'!$F109,"")</f>
        <v/>
      </c>
      <c r="H109" t="str">
        <f>IFERROR(SMALL($G$2:$G$202,ROWS($F$2:F109)),"")</f>
        <v/>
      </c>
    </row>
    <row r="110" spans="1:9" ht="29" x14ac:dyDescent="0.35">
      <c r="A110" s="9" t="s">
        <v>10</v>
      </c>
      <c r="B110">
        <v>5</v>
      </c>
      <c r="C110" t="s">
        <v>17</v>
      </c>
      <c r="D110" s="2" t="s">
        <v>56</v>
      </c>
      <c r="E110" s="9" t="s">
        <v>6</v>
      </c>
      <c r="F110" s="6">
        <f>ROWS($E$2:E110)</f>
        <v>109</v>
      </c>
      <c r="G110" t="str">
        <f>IF('Search by Element of Practice'!$B$7='Double Entry - Mastery'!$A110,'Double Entry - Mastery'!$F110,"")</f>
        <v/>
      </c>
      <c r="H110" t="str">
        <f>IFERROR(SMALL($G$2:$G$202,ROWS($F$2:F110)),"")</f>
        <v/>
      </c>
    </row>
    <row r="111" spans="1:9" ht="29" x14ac:dyDescent="0.35">
      <c r="A111" s="9" t="s">
        <v>8</v>
      </c>
      <c r="B111">
        <v>5</v>
      </c>
      <c r="C111" t="s">
        <v>17</v>
      </c>
      <c r="D111" s="2" t="s">
        <v>82</v>
      </c>
      <c r="E111" s="9" t="s">
        <v>6</v>
      </c>
      <c r="F111" s="6">
        <f>ROWS($E$2:E111)</f>
        <v>110</v>
      </c>
      <c r="G111" t="str">
        <f>IF('Search by Element of Practice'!$B$7='Double Entry - Mastery'!$A111,'Double Entry - Mastery'!$F111,"")</f>
        <v/>
      </c>
      <c r="H111" t="str">
        <f>IFERROR(SMALL($G$2:$G$202,ROWS($F$2:F111)),"")</f>
        <v/>
      </c>
    </row>
    <row r="112" spans="1:9" ht="29" x14ac:dyDescent="0.35">
      <c r="A112" s="9" t="s">
        <v>7</v>
      </c>
      <c r="B112">
        <v>5</v>
      </c>
      <c r="C112" t="s">
        <v>5</v>
      </c>
      <c r="D112" s="2" t="s">
        <v>91</v>
      </c>
      <c r="E112" s="9" t="s">
        <v>6</v>
      </c>
      <c r="F112" s="6">
        <f>ROWS($E$2:E112)</f>
        <v>111</v>
      </c>
      <c r="G112" t="str">
        <f>IF('Search by Element of Practice'!$B$7='Double Entry - Mastery'!$A112,'Double Entry - Mastery'!$F112,"")</f>
        <v/>
      </c>
      <c r="H112" t="str">
        <f>IFERROR(SMALL($G$2:$G$202,ROWS($F$2:F112)),"")</f>
        <v/>
      </c>
    </row>
    <row r="113" spans="1:9" ht="29" x14ac:dyDescent="0.35">
      <c r="A113" s="9" t="s">
        <v>10</v>
      </c>
      <c r="B113">
        <v>5</v>
      </c>
      <c r="C113" t="s">
        <v>5</v>
      </c>
      <c r="D113" s="2" t="s">
        <v>92</v>
      </c>
      <c r="E113" s="9" t="s">
        <v>11</v>
      </c>
      <c r="F113" s="6">
        <f>ROWS($E$2:E113)</f>
        <v>112</v>
      </c>
      <c r="G113" t="str">
        <f>IF('Search by Element of Practice'!$B$7='Double Entry - Mastery'!$A113,'Double Entry - Mastery'!$F113,"")</f>
        <v/>
      </c>
      <c r="H113" t="str">
        <f>IFERROR(SMALL($G$2:$G$202,ROWS($F$2:F113)),"")</f>
        <v/>
      </c>
    </row>
    <row r="114" spans="1:9" ht="29" x14ac:dyDescent="0.35">
      <c r="A114" s="9" t="s">
        <v>7</v>
      </c>
      <c r="B114">
        <v>6</v>
      </c>
      <c r="C114" t="s">
        <v>17</v>
      </c>
      <c r="D114" s="1" t="s">
        <v>109</v>
      </c>
      <c r="E114" s="9" t="s">
        <v>8</v>
      </c>
      <c r="F114">
        <f>ROWS($E$2:E114)</f>
        <v>113</v>
      </c>
      <c r="G114" t="str">
        <f>IF('Search by Element of Practice'!$B$7='Double Entry - Mastery'!$A114,'Double Entry - Mastery'!$F114,"")</f>
        <v/>
      </c>
      <c r="H114" t="str">
        <f>IFERROR(SMALL($G$2:$G$202,ROWS($F$2:F114)),"")</f>
        <v/>
      </c>
      <c r="I114" t="str">
        <f>IF(AND('Search by Element of Practice'!$B$7&lt;&gt;'Double Entry - Mastery'!A3, 'Double Entry - Mastery'!G3&lt;&gt;""),1,"")</f>
        <v/>
      </c>
    </row>
    <row r="115" spans="1:9" ht="29" x14ac:dyDescent="0.35">
      <c r="A115" s="9" t="s">
        <v>7</v>
      </c>
      <c r="B115">
        <v>6</v>
      </c>
      <c r="C115" t="s">
        <v>5</v>
      </c>
      <c r="D115" s="2" t="s">
        <v>107</v>
      </c>
      <c r="E115" s="9" t="s">
        <v>6</v>
      </c>
      <c r="F115">
        <f>ROWS($E$2:E115)</f>
        <v>114</v>
      </c>
      <c r="G115" t="str">
        <f>IF('Search by Element of Practice'!$B$7='Double Entry - Mastery'!$A115,'Double Entry - Mastery'!$F115,"")</f>
        <v/>
      </c>
      <c r="H115" t="str">
        <f>IFERROR(SMALL($G$2:$G$202,ROWS($F$2:F115)),"")</f>
        <v/>
      </c>
      <c r="I115" t="str">
        <f>IF(AND('Search by Element of Practice'!$B$7&lt;&gt;'Double Entry - Mastery'!A44, 'Double Entry - Mastery'!G44&lt;&gt;""),1,"")</f>
        <v/>
      </c>
    </row>
    <row r="116" spans="1:9" ht="29" x14ac:dyDescent="0.35">
      <c r="A116" s="9" t="s">
        <v>6</v>
      </c>
      <c r="B116">
        <v>6</v>
      </c>
      <c r="C116" t="s">
        <v>5</v>
      </c>
      <c r="D116" s="2" t="s">
        <v>110</v>
      </c>
      <c r="E116" s="9" t="s">
        <v>10</v>
      </c>
      <c r="F116">
        <f>ROWS($E$2:E116)</f>
        <v>115</v>
      </c>
      <c r="G116">
        <f>IF('Search by Element of Practice'!$B$7='Double Entry - Mastery'!$A116,'Double Entry - Mastery'!$F116,"")</f>
        <v>115</v>
      </c>
      <c r="H116" t="str">
        <f>IFERROR(SMALL($G$2:$G$202,ROWS($F$2:F116)),"")</f>
        <v/>
      </c>
      <c r="I116" t="str">
        <f>IF(AND('Search by Element of Practice'!$B$7&lt;&gt;'Double Entry - Mastery'!A45, 'Double Entry - Mastery'!G45&lt;&gt;""),1,"")</f>
        <v/>
      </c>
    </row>
    <row r="117" spans="1:9" ht="29" x14ac:dyDescent="0.35">
      <c r="A117" s="9" t="s">
        <v>8</v>
      </c>
      <c r="B117">
        <v>6</v>
      </c>
      <c r="C117" t="s">
        <v>17</v>
      </c>
      <c r="D117" s="4" t="s">
        <v>108</v>
      </c>
      <c r="E117" s="9" t="s">
        <v>12</v>
      </c>
      <c r="F117">
        <f>ROWS($E$2:E117)</f>
        <v>116</v>
      </c>
      <c r="G117" t="str">
        <f>IF('Search by Element of Practice'!$B$7='Double Entry - Mastery'!$A117,'Double Entry - Mastery'!$F117,"")</f>
        <v/>
      </c>
      <c r="H117" t="str">
        <f>IFERROR(SMALL($G$2:$G$202,ROWS($F$2:F117)),"")</f>
        <v/>
      </c>
      <c r="I117" t="str">
        <f>IF(AND('Search by Element of Practice'!$B$7&lt;&gt;'Double Entry - Mastery'!A46, 'Double Entry - Mastery'!G46&lt;&gt;""),1,"")</f>
        <v/>
      </c>
    </row>
    <row r="118" spans="1:9" ht="43.5" x14ac:dyDescent="0.35">
      <c r="A118" s="9" t="s">
        <v>6</v>
      </c>
      <c r="B118">
        <v>6</v>
      </c>
      <c r="C118" t="s">
        <v>5</v>
      </c>
      <c r="D118" s="2" t="s">
        <v>42</v>
      </c>
      <c r="E118" s="9" t="s">
        <v>7</v>
      </c>
      <c r="F118">
        <f>ROWS($E$2:E118)</f>
        <v>117</v>
      </c>
      <c r="G118">
        <f>IF('Search by Element of Practice'!$B$7='Double Entry - Mastery'!$A118,'Double Entry - Mastery'!$F118,"")</f>
        <v>117</v>
      </c>
      <c r="H118" t="str">
        <f>IFERROR(SMALL($G$2:$G$202,ROWS($F$2:F118)),"")</f>
        <v/>
      </c>
      <c r="I118" t="str">
        <f>IF(AND('Search by Element of Practice'!$B$7&lt;&gt;'Double Entry - Mastery'!A47, 'Double Entry - Mastery'!G47&lt;&gt;""),1,"")</f>
        <v/>
      </c>
    </row>
    <row r="119" spans="1:9" ht="29" x14ac:dyDescent="0.35">
      <c r="A119" s="9" t="s">
        <v>8</v>
      </c>
      <c r="B119">
        <v>6</v>
      </c>
      <c r="C119" t="s">
        <v>5</v>
      </c>
      <c r="D119" s="2" t="s">
        <v>69</v>
      </c>
      <c r="E119" s="9" t="s">
        <v>10</v>
      </c>
      <c r="F119">
        <f>ROWS($E$2:E119)</f>
        <v>118</v>
      </c>
      <c r="G119" t="str">
        <f>IF('Search by Element of Practice'!$B$7='Double Entry - Mastery'!$A119,'Double Entry - Mastery'!$F119,"")</f>
        <v/>
      </c>
      <c r="H119" t="str">
        <f>IFERROR(SMALL($G$2:$G$202,ROWS($F$2:F119)),"")</f>
        <v/>
      </c>
      <c r="I119" t="str">
        <f>IF(AND('Search by Element of Practice'!$B$7&lt;&gt;'Double Entry - Mastery'!A48, 'Double Entry - Mastery'!G48&lt;&gt;""),1,"")</f>
        <v/>
      </c>
    </row>
    <row r="120" spans="1:9" ht="29" x14ac:dyDescent="0.35">
      <c r="A120" s="13" t="s">
        <v>9</v>
      </c>
      <c r="B120" s="10">
        <v>6</v>
      </c>
      <c r="C120" s="10" t="s">
        <v>17</v>
      </c>
      <c r="D120" s="10" t="s">
        <v>117</v>
      </c>
      <c r="E120" s="13" t="s">
        <v>11</v>
      </c>
      <c r="F120">
        <f>ROWS($E$2:E120)</f>
        <v>119</v>
      </c>
      <c r="G120" t="str">
        <f>IF('Search by Element of Practice'!$B$7='Double Entry - Mastery'!$A120,'Double Entry - Mastery'!$F120,"")</f>
        <v/>
      </c>
      <c r="H120" t="str">
        <f>IFERROR(SMALL($G$2:$G$202,ROWS($F$2:F120)),"")</f>
        <v/>
      </c>
      <c r="I120" t="str">
        <f>IF(AND('Search by Element of Practice'!$B$7&lt;&gt;'Double Entry - Mastery'!A102, 'Double Entry - Mastery'!G102&lt;&gt;""),1,"")</f>
        <v/>
      </c>
    </row>
    <row r="121" spans="1:9" ht="43.5" x14ac:dyDescent="0.35">
      <c r="A121" s="9" t="s">
        <v>8</v>
      </c>
      <c r="B121">
        <v>6</v>
      </c>
      <c r="C121" t="s">
        <v>17</v>
      </c>
      <c r="D121" s="1" t="s">
        <v>109</v>
      </c>
      <c r="E121" s="9" t="s">
        <v>7</v>
      </c>
      <c r="F121" s="6">
        <f>ROWS($E$2:E121)</f>
        <v>120</v>
      </c>
      <c r="G121" t="str">
        <f>IF('Search by Element of Practice'!$B$7='Double Entry - Mastery'!$A121,'Double Entry - Mastery'!$F121,"")</f>
        <v/>
      </c>
      <c r="H121" t="str">
        <f>IFERROR(SMALL($G$2:$G$202,ROWS($F$2:F121)),"")</f>
        <v/>
      </c>
    </row>
    <row r="122" spans="1:9" ht="43.5" x14ac:dyDescent="0.35">
      <c r="A122" s="9" t="s">
        <v>6</v>
      </c>
      <c r="B122">
        <v>6</v>
      </c>
      <c r="C122" t="s">
        <v>5</v>
      </c>
      <c r="D122" s="2" t="s">
        <v>107</v>
      </c>
      <c r="E122" s="9" t="s">
        <v>7</v>
      </c>
      <c r="F122" s="6">
        <f>ROWS($E$2:E122)</f>
        <v>121</v>
      </c>
      <c r="G122">
        <f>IF('Search by Element of Practice'!$B$7='Double Entry - Mastery'!$A122,'Double Entry - Mastery'!$F122,"")</f>
        <v>121</v>
      </c>
      <c r="H122" t="str">
        <f>IFERROR(SMALL($G$2:$G$202,ROWS($F$2:F122)),"")</f>
        <v/>
      </c>
    </row>
    <row r="123" spans="1:9" ht="29" x14ac:dyDescent="0.35">
      <c r="A123" s="9" t="s">
        <v>10</v>
      </c>
      <c r="B123">
        <v>6</v>
      </c>
      <c r="C123" t="s">
        <v>5</v>
      </c>
      <c r="D123" s="2" t="s">
        <v>110</v>
      </c>
      <c r="E123" s="9" t="s">
        <v>6</v>
      </c>
      <c r="F123" s="6">
        <f>ROWS($E$2:E123)</f>
        <v>122</v>
      </c>
      <c r="G123" t="str">
        <f>IF('Search by Element of Practice'!$B$7='Double Entry - Mastery'!$A123,'Double Entry - Mastery'!$F123,"")</f>
        <v/>
      </c>
      <c r="H123" t="str">
        <f>IFERROR(SMALL($G$2:$G$202,ROWS($F$2:F123)),"")</f>
        <v/>
      </c>
    </row>
    <row r="124" spans="1:9" ht="29" x14ac:dyDescent="0.35">
      <c r="A124" s="9" t="s">
        <v>12</v>
      </c>
      <c r="B124">
        <v>6</v>
      </c>
      <c r="C124" t="s">
        <v>17</v>
      </c>
      <c r="D124" s="4" t="s">
        <v>108</v>
      </c>
      <c r="E124" s="9" t="s">
        <v>8</v>
      </c>
      <c r="F124" s="6">
        <f>ROWS($E$2:E124)</f>
        <v>123</v>
      </c>
      <c r="G124" t="str">
        <f>IF('Search by Element of Practice'!$B$7='Double Entry - Mastery'!$A124,'Double Entry - Mastery'!$F124,"")</f>
        <v/>
      </c>
      <c r="H124" t="str">
        <f>IFERROR(SMALL($G$2:$G$202,ROWS($F$2:F124)),"")</f>
        <v/>
      </c>
    </row>
    <row r="125" spans="1:9" ht="29" x14ac:dyDescent="0.35">
      <c r="A125" s="9" t="s">
        <v>7</v>
      </c>
      <c r="B125">
        <v>6</v>
      </c>
      <c r="C125" t="s">
        <v>5</v>
      </c>
      <c r="D125" s="2" t="s">
        <v>42</v>
      </c>
      <c r="E125" s="9" t="s">
        <v>6</v>
      </c>
      <c r="F125" s="6">
        <f>ROWS($E$2:E125)</f>
        <v>124</v>
      </c>
      <c r="G125" t="str">
        <f>IF('Search by Element of Practice'!$B$7='Double Entry - Mastery'!$A125,'Double Entry - Mastery'!$F125,"")</f>
        <v/>
      </c>
      <c r="H125" t="str">
        <f>IFERROR(SMALL($G$2:$G$202,ROWS($F$2:F125)),"")</f>
        <v/>
      </c>
    </row>
    <row r="126" spans="1:9" ht="29" x14ac:dyDescent="0.35">
      <c r="A126" s="9" t="s">
        <v>10</v>
      </c>
      <c r="B126">
        <v>6</v>
      </c>
      <c r="C126" t="s">
        <v>5</v>
      </c>
      <c r="D126" s="2" t="s">
        <v>69</v>
      </c>
      <c r="E126" s="9" t="s">
        <v>8</v>
      </c>
      <c r="F126" s="6">
        <f>ROWS($E$2:E126)</f>
        <v>125</v>
      </c>
      <c r="G126" t="str">
        <f>IF('Search by Element of Practice'!$B$7='Double Entry - Mastery'!$A126,'Double Entry - Mastery'!$F126,"")</f>
        <v/>
      </c>
      <c r="H126" t="str">
        <f>IFERROR(SMALL($G$2:$G$202,ROWS($F$2:F126)),"")</f>
        <v/>
      </c>
    </row>
    <row r="127" spans="1:9" ht="29" x14ac:dyDescent="0.35">
      <c r="A127" s="13" t="s">
        <v>11</v>
      </c>
      <c r="B127" s="10">
        <v>6</v>
      </c>
      <c r="C127" s="10" t="s">
        <v>17</v>
      </c>
      <c r="D127" s="10" t="s">
        <v>117</v>
      </c>
      <c r="E127" s="13" t="s">
        <v>9</v>
      </c>
      <c r="F127" s="6">
        <f>ROWS($E$2:E127)</f>
        <v>126</v>
      </c>
      <c r="G127" t="str">
        <f>IF('Search by Element of Practice'!$B$7='Double Entry - Mastery'!$A127,'Double Entry - Mastery'!$F127,"")</f>
        <v/>
      </c>
    </row>
    <row r="128" spans="1:9" ht="29" x14ac:dyDescent="0.35">
      <c r="A128" s="9" t="s">
        <v>7</v>
      </c>
      <c r="B128">
        <v>7</v>
      </c>
      <c r="C128" t="s">
        <v>17</v>
      </c>
      <c r="D128" s="2" t="s">
        <v>58</v>
      </c>
      <c r="E128" s="9" t="s">
        <v>8</v>
      </c>
      <c r="F128">
        <f>ROWS($E$2:E128)</f>
        <v>127</v>
      </c>
      <c r="G128" t="str">
        <f>IF('Search by Element of Practice'!$B$7='Double Entry - Mastery'!$A128,'Double Entry - Mastery'!$F128,"")</f>
        <v/>
      </c>
      <c r="H128" t="str">
        <f>IFERROR(SMALL($G$2:$G$202,ROWS($F$2:F128)),"")</f>
        <v/>
      </c>
      <c r="I128" t="str">
        <f>IF(AND('Search by Element of Practice'!$B$7&lt;&gt;'Double Entry - Mastery'!A49, 'Double Entry - Mastery'!G49&lt;&gt;""),1,"")</f>
        <v/>
      </c>
    </row>
    <row r="129" spans="1:9" ht="43.5" x14ac:dyDescent="0.35">
      <c r="A129" s="9" t="s">
        <v>6</v>
      </c>
      <c r="B129">
        <v>7</v>
      </c>
      <c r="C129" t="s">
        <v>5</v>
      </c>
      <c r="D129" s="2" t="s">
        <v>43</v>
      </c>
      <c r="E129" s="9" t="s">
        <v>7</v>
      </c>
      <c r="F129">
        <f>ROWS($E$2:E129)</f>
        <v>128</v>
      </c>
      <c r="G129">
        <f>IF('Search by Element of Practice'!$B$7='Double Entry - Mastery'!$A129,'Double Entry - Mastery'!$F129,"")</f>
        <v>128</v>
      </c>
      <c r="H129" t="str">
        <f>IFERROR(SMALL($G$2:$G$202,ROWS($F$2:F129)),"")</f>
        <v/>
      </c>
      <c r="I129" t="str">
        <f>IF(AND('Search by Element of Practice'!$B$7&lt;&gt;'Double Entry - Mastery'!A50, 'Double Entry - Mastery'!G50&lt;&gt;""),1,"")</f>
        <v/>
      </c>
    </row>
    <row r="130" spans="1:9" ht="29" x14ac:dyDescent="0.35">
      <c r="A130" s="9" t="s">
        <v>8</v>
      </c>
      <c r="B130">
        <v>7</v>
      </c>
      <c r="C130" t="s">
        <v>5</v>
      </c>
      <c r="D130" s="2" t="s">
        <v>70</v>
      </c>
      <c r="E130" s="9" t="s">
        <v>10</v>
      </c>
      <c r="F130">
        <f>ROWS($E$2:E130)</f>
        <v>129</v>
      </c>
      <c r="G130" t="str">
        <f>IF('Search by Element of Practice'!$B$7='Double Entry - Mastery'!$A130,'Double Entry - Mastery'!$F130,"")</f>
        <v/>
      </c>
      <c r="H130" t="str">
        <f>IFERROR(SMALL($G$2:$G$202,ROWS($F$2:F130)),"")</f>
        <v/>
      </c>
      <c r="I130" t="str">
        <f>IF(AND('Search by Element of Practice'!$B$7&lt;&gt;'Double Entry - Mastery'!A51, 'Double Entry - Mastery'!G51&lt;&gt;""),1,"")</f>
        <v/>
      </c>
    </row>
    <row r="131" spans="1:9" ht="29" x14ac:dyDescent="0.35">
      <c r="A131" s="9" t="s">
        <v>12</v>
      </c>
      <c r="B131">
        <v>7</v>
      </c>
      <c r="C131" t="s">
        <v>17</v>
      </c>
      <c r="D131" s="2" t="s">
        <v>59</v>
      </c>
      <c r="E131" s="9" t="s">
        <v>6</v>
      </c>
      <c r="F131">
        <f>ROWS($E$2:E131)</f>
        <v>130</v>
      </c>
      <c r="G131" t="str">
        <f>IF('Search by Element of Practice'!$B$7='Double Entry - Mastery'!$A131,'Double Entry - Mastery'!$F131,"")</f>
        <v/>
      </c>
      <c r="H131" t="str">
        <f>IFERROR(SMALL($G$2:$G$202,ROWS($F$2:F131)),"")</f>
        <v/>
      </c>
      <c r="I131" t="str">
        <f>IF(AND('Search by Element of Practice'!$B$7&lt;&gt;'Double Entry - Mastery'!A52, 'Double Entry - Mastery'!G52&lt;&gt;""),1,"")</f>
        <v/>
      </c>
    </row>
    <row r="132" spans="1:9" ht="29" x14ac:dyDescent="0.35">
      <c r="A132" s="9" t="s">
        <v>9</v>
      </c>
      <c r="B132">
        <v>7</v>
      </c>
      <c r="C132" t="s">
        <v>17</v>
      </c>
      <c r="D132" s="2" t="s">
        <v>83</v>
      </c>
      <c r="E132" s="9" t="s">
        <v>6</v>
      </c>
      <c r="F132">
        <f>ROWS($E$2:E132)</f>
        <v>131</v>
      </c>
      <c r="G132" t="str">
        <f>IF('Search by Element of Practice'!$B$7='Double Entry - Mastery'!$A132,'Double Entry - Mastery'!$F132,"")</f>
        <v/>
      </c>
      <c r="H132" t="str">
        <f>IFERROR(SMALL($G$2:$G$202,ROWS($F$2:F132)),"")</f>
        <v/>
      </c>
      <c r="I132" t="str">
        <f>IF(AND('Search by Element of Practice'!$B$7&lt;&gt;'Double Entry - Mastery'!A53, 'Double Entry - Mastery'!G53&lt;&gt;""),1,"")</f>
        <v/>
      </c>
    </row>
    <row r="133" spans="1:9" ht="43.5" x14ac:dyDescent="0.35">
      <c r="A133" s="9" t="s">
        <v>6</v>
      </c>
      <c r="B133">
        <v>7</v>
      </c>
      <c r="C133" t="s">
        <v>17</v>
      </c>
      <c r="D133" s="2" t="s">
        <v>57</v>
      </c>
      <c r="E133" s="9" t="s">
        <v>7</v>
      </c>
      <c r="F133">
        <f>ROWS($E$2:E133)</f>
        <v>132</v>
      </c>
      <c r="G133">
        <f>IF('Search by Element of Practice'!$B$7='Double Entry - Mastery'!$A133,'Double Entry - Mastery'!$F133,"")</f>
        <v>132</v>
      </c>
      <c r="H133" t="str">
        <f>IFERROR(SMALL($G$2:$G$202,ROWS($F$2:F133)),"")</f>
        <v/>
      </c>
      <c r="I133" t="str">
        <f>IF(AND('Search by Element of Practice'!$B$7&lt;&gt;'Double Entry - Mastery'!A54, 'Double Entry - Mastery'!G54&lt;&gt;""),1,"")</f>
        <v/>
      </c>
    </row>
    <row r="134" spans="1:9" ht="29" x14ac:dyDescent="0.35">
      <c r="A134" s="9" t="s">
        <v>9</v>
      </c>
      <c r="B134">
        <v>7</v>
      </c>
      <c r="C134" t="s">
        <v>17</v>
      </c>
      <c r="D134" s="2" t="s">
        <v>84</v>
      </c>
      <c r="E134" s="9" t="s">
        <v>8</v>
      </c>
      <c r="F134">
        <f>ROWS($E$2:E134)</f>
        <v>133</v>
      </c>
      <c r="G134" t="str">
        <f>IF('Search by Element of Practice'!$B$7='Double Entry - Mastery'!$A134,'Double Entry - Mastery'!$F134,"")</f>
        <v/>
      </c>
      <c r="H134" t="str">
        <f>IFERROR(SMALL($G$2:$G$202,ROWS($F$2:F134)),"")</f>
        <v/>
      </c>
      <c r="I134" t="str">
        <f>IF(AND('Search by Element of Practice'!$B$7&lt;&gt;'Double Entry - Mastery'!A55, 'Double Entry - Mastery'!G55&lt;&gt;""),1,"")</f>
        <v/>
      </c>
    </row>
    <row r="135" spans="1:9" ht="43.5" x14ac:dyDescent="0.35">
      <c r="A135" s="9" t="s">
        <v>8</v>
      </c>
      <c r="B135">
        <v>7</v>
      </c>
      <c r="C135" t="s">
        <v>17</v>
      </c>
      <c r="D135" s="2" t="s">
        <v>58</v>
      </c>
      <c r="E135" s="9" t="s">
        <v>7</v>
      </c>
      <c r="F135" s="6">
        <f>ROWS($E$2:E135)</f>
        <v>134</v>
      </c>
      <c r="G135" t="str">
        <f>IF('Search by Element of Practice'!$B$7='Double Entry - Mastery'!$A135,'Double Entry - Mastery'!$F135,"")</f>
        <v/>
      </c>
      <c r="H135" t="str">
        <f>IFERROR(SMALL($G$2:$G$202,ROWS($F$2:F135)),"")</f>
        <v/>
      </c>
    </row>
    <row r="136" spans="1:9" ht="29" x14ac:dyDescent="0.35">
      <c r="A136" s="9" t="s">
        <v>7</v>
      </c>
      <c r="B136">
        <v>7</v>
      </c>
      <c r="C136" t="s">
        <v>5</v>
      </c>
      <c r="D136" s="2" t="s">
        <v>43</v>
      </c>
      <c r="E136" s="9" t="s">
        <v>6</v>
      </c>
      <c r="F136" s="6">
        <f>ROWS($E$2:E136)</f>
        <v>135</v>
      </c>
      <c r="G136" t="str">
        <f>IF('Search by Element of Practice'!$B$7='Double Entry - Mastery'!$A136,'Double Entry - Mastery'!$F136,"")</f>
        <v/>
      </c>
      <c r="H136" t="str">
        <f>IFERROR(SMALL($G$2:$G$202,ROWS($F$2:F136)),"")</f>
        <v/>
      </c>
    </row>
    <row r="137" spans="1:9" ht="29" x14ac:dyDescent="0.35">
      <c r="A137" s="9" t="s">
        <v>10</v>
      </c>
      <c r="B137">
        <v>7</v>
      </c>
      <c r="C137" t="s">
        <v>5</v>
      </c>
      <c r="D137" s="2" t="s">
        <v>70</v>
      </c>
      <c r="E137" s="9" t="s">
        <v>8</v>
      </c>
      <c r="F137" s="6">
        <f>ROWS($E$2:E137)</f>
        <v>136</v>
      </c>
      <c r="G137" t="str">
        <f>IF('Search by Element of Practice'!$B$7='Double Entry - Mastery'!$A137,'Double Entry - Mastery'!$F137,"")</f>
        <v/>
      </c>
      <c r="H137" t="str">
        <f>IFERROR(SMALL($G$2:$G$202,ROWS($F$2:F137)),"")</f>
        <v/>
      </c>
    </row>
    <row r="138" spans="1:9" ht="29" x14ac:dyDescent="0.35">
      <c r="A138" s="9" t="s">
        <v>6</v>
      </c>
      <c r="B138">
        <v>7</v>
      </c>
      <c r="C138" t="s">
        <v>17</v>
      </c>
      <c r="D138" s="2" t="s">
        <v>59</v>
      </c>
      <c r="E138" s="9" t="s">
        <v>12</v>
      </c>
      <c r="F138" s="6">
        <f>ROWS($E$2:E138)</f>
        <v>137</v>
      </c>
      <c r="G138">
        <f>IF('Search by Element of Practice'!$B$7='Double Entry - Mastery'!$A138,'Double Entry - Mastery'!$F138,"")</f>
        <v>137</v>
      </c>
      <c r="H138" t="str">
        <f>IFERROR(SMALL($G$2:$G$202,ROWS($F$2:F138)),"")</f>
        <v/>
      </c>
    </row>
    <row r="139" spans="1:9" ht="29" x14ac:dyDescent="0.35">
      <c r="A139" s="9" t="s">
        <v>6</v>
      </c>
      <c r="B139">
        <v>7</v>
      </c>
      <c r="C139" t="s">
        <v>17</v>
      </c>
      <c r="D139" s="2" t="s">
        <v>83</v>
      </c>
      <c r="E139" s="9" t="s">
        <v>9</v>
      </c>
      <c r="F139" s="6">
        <f>ROWS($E$2:E139)</f>
        <v>138</v>
      </c>
      <c r="G139">
        <f>IF('Search by Element of Practice'!$B$7='Double Entry - Mastery'!$A139,'Double Entry - Mastery'!$F139,"")</f>
        <v>138</v>
      </c>
      <c r="H139" t="str">
        <f>IFERROR(SMALL($G$2:$G$202,ROWS($F$2:F139)),"")</f>
        <v/>
      </c>
    </row>
    <row r="140" spans="1:9" ht="29" x14ac:dyDescent="0.35">
      <c r="A140" s="9" t="s">
        <v>7</v>
      </c>
      <c r="B140">
        <v>7</v>
      </c>
      <c r="C140" t="s">
        <v>17</v>
      </c>
      <c r="D140" s="2" t="s">
        <v>57</v>
      </c>
      <c r="E140" s="9" t="s">
        <v>6</v>
      </c>
      <c r="F140" s="6">
        <f>ROWS($E$2:E140)</f>
        <v>139</v>
      </c>
      <c r="G140" t="str">
        <f>IF('Search by Element of Practice'!$B$7='Double Entry - Mastery'!$A140,'Double Entry - Mastery'!$F140,"")</f>
        <v/>
      </c>
    </row>
    <row r="141" spans="1:9" ht="29" x14ac:dyDescent="0.35">
      <c r="A141" s="9" t="s">
        <v>8</v>
      </c>
      <c r="B141">
        <v>7</v>
      </c>
      <c r="C141" t="s">
        <v>17</v>
      </c>
      <c r="D141" s="2" t="s">
        <v>84</v>
      </c>
      <c r="E141" s="9" t="s">
        <v>9</v>
      </c>
      <c r="F141" s="6">
        <f>ROWS($E$2:E141)</f>
        <v>140</v>
      </c>
      <c r="G141" t="str">
        <f>IF('Search by Element of Practice'!$B$7='Double Entry - Mastery'!$A141,'Double Entry - Mastery'!$F141,"")</f>
        <v/>
      </c>
    </row>
    <row r="142" spans="1:9" ht="29" x14ac:dyDescent="0.35">
      <c r="A142" s="9" t="s">
        <v>7</v>
      </c>
      <c r="B142" s="3" t="s">
        <v>95</v>
      </c>
      <c r="C142" t="s">
        <v>5</v>
      </c>
      <c r="D142" s="2" t="s">
        <v>15</v>
      </c>
      <c r="E142" s="9" t="s">
        <v>8</v>
      </c>
      <c r="F142">
        <f>ROWS($E$2:E142)</f>
        <v>141</v>
      </c>
      <c r="G142" t="str">
        <f>IF('Search by Element of Practice'!$B$7='Double Entry - Mastery'!$A142,'Double Entry - Mastery'!$F142,"")</f>
        <v/>
      </c>
      <c r="H142" t="str">
        <f>IFERROR(SMALL($G$2:$G$202,ROWS($F$2:F142)),"")</f>
        <v/>
      </c>
      <c r="I142" t="str">
        <f>IF(AND('Search by Element of Practice'!$B$7&lt;&gt;'Double Entry - Mastery'!A80, 'Double Entry - Mastery'!G80&lt;&gt;""),1,"")</f>
        <v/>
      </c>
    </row>
    <row r="143" spans="1:9" ht="43.5" x14ac:dyDescent="0.35">
      <c r="A143" s="9" t="s">
        <v>8</v>
      </c>
      <c r="B143" s="3" t="s">
        <v>95</v>
      </c>
      <c r="C143" t="s">
        <v>5</v>
      </c>
      <c r="D143" s="2" t="s">
        <v>15</v>
      </c>
      <c r="E143" s="9" t="s">
        <v>7</v>
      </c>
      <c r="F143" s="6">
        <f>ROWS($E$2:E143)</f>
        <v>142</v>
      </c>
      <c r="G143" t="str">
        <f>IF('Search by Element of Practice'!$B$7='Double Entry - Mastery'!$A143,'Double Entry - Mastery'!$F143,"")</f>
        <v/>
      </c>
    </row>
    <row r="144" spans="1:9" ht="29" x14ac:dyDescent="0.35">
      <c r="A144" s="9" t="s">
        <v>6</v>
      </c>
      <c r="B144">
        <v>8</v>
      </c>
      <c r="C144" t="s">
        <v>5</v>
      </c>
      <c r="D144" s="1" t="s">
        <v>13</v>
      </c>
      <c r="E144" s="9" t="s">
        <v>10</v>
      </c>
      <c r="F144">
        <f>ROWS($E$2:E144)</f>
        <v>143</v>
      </c>
      <c r="G144">
        <f>IF('Search by Element of Practice'!$B$7='Double Entry - Mastery'!$A144,'Double Entry - Mastery'!$F144,"")</f>
        <v>143</v>
      </c>
      <c r="H144" t="str">
        <f>IFERROR(SMALL($G$2:$G$202,ROWS($F$2:F144)),"")</f>
        <v/>
      </c>
      <c r="I144" t="str">
        <f>IF(AND('Search by Element of Practice'!$B$7&lt;&gt;'Double Entry - Mastery'!A4, 'Double Entry - Mastery'!G4&lt;&gt;""),1,"")</f>
        <v/>
      </c>
    </row>
    <row r="145" spans="1:9" ht="29" x14ac:dyDescent="0.35">
      <c r="A145" s="9" t="s">
        <v>11</v>
      </c>
      <c r="B145">
        <v>8</v>
      </c>
      <c r="C145" t="s">
        <v>17</v>
      </c>
      <c r="D145" s="1" t="s">
        <v>126</v>
      </c>
      <c r="E145" s="9" t="s">
        <v>9</v>
      </c>
      <c r="F145">
        <f>ROWS($E$2:E145)</f>
        <v>144</v>
      </c>
      <c r="G145" t="str">
        <f>IF('Search by Element of Practice'!$B$7='Double Entry - Mastery'!$A145,'Double Entry - Mastery'!$F145,"")</f>
        <v/>
      </c>
      <c r="H145" t="str">
        <f>IFERROR(SMALL($G$2:$G$202,ROWS($F$2:F145)),"")</f>
        <v/>
      </c>
      <c r="I145" t="str">
        <f>IF(AND('Search by Element of Practice'!$B$7&lt;&gt;'Double Entry - Mastery'!A5, 'Double Entry - Mastery'!G5&lt;&gt;""),1,"")</f>
        <v/>
      </c>
    </row>
    <row r="146" spans="1:9" ht="29" x14ac:dyDescent="0.35">
      <c r="A146" s="9" t="s">
        <v>6</v>
      </c>
      <c r="B146">
        <v>8</v>
      </c>
      <c r="C146" t="s">
        <v>17</v>
      </c>
      <c r="D146" s="1" t="s">
        <v>21</v>
      </c>
      <c r="E146" s="9" t="s">
        <v>10</v>
      </c>
      <c r="F146">
        <f>ROWS($E$2:E146)</f>
        <v>145</v>
      </c>
      <c r="G146">
        <f>IF('Search by Element of Practice'!$B$7='Double Entry - Mastery'!$A146,'Double Entry - Mastery'!$F146,"")</f>
        <v>145</v>
      </c>
      <c r="H146" t="str">
        <f>IFERROR(SMALL($G$2:$G$202,ROWS($F$2:F146)),"")</f>
        <v/>
      </c>
      <c r="I146" t="str">
        <f>IF(AND('Search by Element of Practice'!$B$7&lt;&gt;'Double Entry - Mastery'!A6, 'Double Entry - Mastery'!G6&lt;&gt;""),1,"")</f>
        <v/>
      </c>
    </row>
    <row r="147" spans="1:9" ht="29" x14ac:dyDescent="0.35">
      <c r="A147" s="9" t="s">
        <v>9</v>
      </c>
      <c r="B147">
        <v>8</v>
      </c>
      <c r="C147" t="s">
        <v>17</v>
      </c>
      <c r="D147" s="1" t="s">
        <v>22</v>
      </c>
      <c r="E147" s="9" t="s">
        <v>8</v>
      </c>
      <c r="F147">
        <f>ROWS($E$2:E147)</f>
        <v>146</v>
      </c>
      <c r="G147" t="str">
        <f>IF('Search by Element of Practice'!$B$7='Double Entry - Mastery'!$A147,'Double Entry - Mastery'!$F147,"")</f>
        <v/>
      </c>
      <c r="H147" t="str">
        <f>IFERROR(SMALL($G$2:$G$202,ROWS($F$2:F147)),"")</f>
        <v/>
      </c>
      <c r="I147" t="str">
        <f>IF(AND('Search by Element of Practice'!$B$7&lt;&gt;'Double Entry - Mastery'!A7, 'Double Entry - Mastery'!G7&lt;&gt;""),1,"")</f>
        <v/>
      </c>
    </row>
    <row r="148" spans="1:9" ht="29" x14ac:dyDescent="0.35">
      <c r="A148" s="9" t="s">
        <v>10</v>
      </c>
      <c r="B148">
        <v>8</v>
      </c>
      <c r="C148" t="s">
        <v>5</v>
      </c>
      <c r="D148" s="2" t="s">
        <v>14</v>
      </c>
      <c r="E148" s="9" t="s">
        <v>12</v>
      </c>
      <c r="F148">
        <f>ROWS($E$2:E148)</f>
        <v>147</v>
      </c>
      <c r="G148" t="str">
        <f>IF('Search by Element of Practice'!$B$7='Double Entry - Mastery'!$A148,'Double Entry - Mastery'!$F148,"")</f>
        <v/>
      </c>
      <c r="H148" t="str">
        <f>IFERROR(SMALL($G$2:$G$202,ROWS($F$2:F148)),"")</f>
        <v/>
      </c>
      <c r="I148" t="str">
        <f>IF(AND('Search by Element of Practice'!$B$7&lt;&gt;'Double Entry - Mastery'!A56, 'Double Entry - Mastery'!G56&lt;&gt;""),1,"")</f>
        <v/>
      </c>
    </row>
    <row r="149" spans="1:9" ht="29" x14ac:dyDescent="0.35">
      <c r="A149" s="9" t="s">
        <v>7</v>
      </c>
      <c r="B149">
        <v>8</v>
      </c>
      <c r="C149" t="s">
        <v>17</v>
      </c>
      <c r="D149" s="2" t="s">
        <v>62</v>
      </c>
      <c r="E149" s="9" t="s">
        <v>10</v>
      </c>
      <c r="F149">
        <f>ROWS($E$2:E149)</f>
        <v>148</v>
      </c>
      <c r="G149" t="str">
        <f>IF('Search by Element of Practice'!$B$7='Double Entry - Mastery'!$A149,'Double Entry - Mastery'!$F149,"")</f>
        <v/>
      </c>
      <c r="H149" t="str">
        <f>IFERROR(SMALL($G$2:$G$202,ROWS($F$2:F149)),"")</f>
        <v/>
      </c>
      <c r="I149" t="str">
        <f>IF(AND('Search by Element of Practice'!$B$7&lt;&gt;'Double Entry - Mastery'!A57, 'Double Entry - Mastery'!G57&lt;&gt;""),1,"")</f>
        <v/>
      </c>
    </row>
    <row r="150" spans="1:9" ht="29" x14ac:dyDescent="0.35">
      <c r="A150" s="9" t="s">
        <v>7</v>
      </c>
      <c r="B150">
        <v>8</v>
      </c>
      <c r="C150" t="s">
        <v>17</v>
      </c>
      <c r="D150" s="2" t="s">
        <v>61</v>
      </c>
      <c r="E150" s="9" t="s">
        <v>12</v>
      </c>
      <c r="F150">
        <f>ROWS($E$2:E150)</f>
        <v>149</v>
      </c>
      <c r="G150" t="str">
        <f>IF('Search by Element of Practice'!$B$7='Double Entry - Mastery'!$A150,'Double Entry - Mastery'!$F150,"")</f>
        <v/>
      </c>
      <c r="H150" t="str">
        <f>IFERROR(SMALL($G$2:$G$202,ROWS($F$2:F150)),"")</f>
        <v/>
      </c>
      <c r="I150" t="str">
        <f>IF(AND('Search by Element of Practice'!$B$7&lt;&gt;'Double Entry - Mastery'!A58, 'Double Entry - Mastery'!G58&lt;&gt;""),1,"")</f>
        <v/>
      </c>
    </row>
    <row r="151" spans="1:9" ht="29" x14ac:dyDescent="0.35">
      <c r="A151" s="9" t="s">
        <v>12</v>
      </c>
      <c r="B151">
        <v>8</v>
      </c>
      <c r="C151" t="s">
        <v>17</v>
      </c>
      <c r="D151" s="2" t="s">
        <v>85</v>
      </c>
      <c r="E151" s="9" t="s">
        <v>8</v>
      </c>
      <c r="F151">
        <f>ROWS($E$2:E151)</f>
        <v>150</v>
      </c>
      <c r="G151" t="str">
        <f>IF('Search by Element of Practice'!$B$7='Double Entry - Mastery'!$A151,'Double Entry - Mastery'!$F151,"")</f>
        <v/>
      </c>
      <c r="H151" t="str">
        <f>IFERROR(SMALL($G$2:$G$202,ROWS($F$2:F151)),"")</f>
        <v/>
      </c>
      <c r="I151" t="str">
        <f>IF(AND('Search by Element of Practice'!$B$7&lt;&gt;'Double Entry - Mastery'!A59, 'Double Entry - Mastery'!G59&lt;&gt;""),1,"")</f>
        <v/>
      </c>
    </row>
    <row r="152" spans="1:9" ht="29" x14ac:dyDescent="0.35">
      <c r="A152" s="9" t="s">
        <v>8</v>
      </c>
      <c r="B152">
        <v>8</v>
      </c>
      <c r="C152" t="s">
        <v>17</v>
      </c>
      <c r="D152" s="2" t="s">
        <v>60</v>
      </c>
      <c r="E152" s="9" t="s">
        <v>12</v>
      </c>
      <c r="F152">
        <f>ROWS($E$2:E152)</f>
        <v>151</v>
      </c>
      <c r="G152" t="str">
        <f>IF('Search by Element of Practice'!$B$7='Double Entry - Mastery'!$A152,'Double Entry - Mastery'!$F152,"")</f>
        <v/>
      </c>
      <c r="H152" t="str">
        <f>IFERROR(SMALL($G$2:$G$202,ROWS($F$2:F152)),"")</f>
        <v/>
      </c>
      <c r="I152" t="str">
        <f>IF(AND('Search by Element of Practice'!$B$7&lt;&gt;'Double Entry - Mastery'!A60, 'Double Entry - Mastery'!G60&lt;&gt;""),1,"")</f>
        <v/>
      </c>
    </row>
    <row r="153" spans="1:9" ht="29" x14ac:dyDescent="0.35">
      <c r="A153" s="9" t="s">
        <v>10</v>
      </c>
      <c r="B153">
        <v>8</v>
      </c>
      <c r="C153" t="s">
        <v>17</v>
      </c>
      <c r="D153" s="2" t="s">
        <v>111</v>
      </c>
      <c r="E153" s="9" t="s">
        <v>6</v>
      </c>
      <c r="F153">
        <f>ROWS($E$2:E153)</f>
        <v>152</v>
      </c>
      <c r="G153" t="str">
        <f>IF('Search by Element of Practice'!$B$7='Double Entry - Mastery'!$A153,'Double Entry - Mastery'!$F153,"")</f>
        <v/>
      </c>
      <c r="H153" t="str">
        <f>IFERROR(SMALL($G$2:$G$202,ROWS($F$2:F153)),"")</f>
        <v/>
      </c>
      <c r="I153" t="str">
        <f>IF(AND('Search by Element of Practice'!$B$7&lt;&gt;'Double Entry - Mastery'!A61, 'Double Entry - Mastery'!G61&lt;&gt;""),1,"")</f>
        <v/>
      </c>
    </row>
    <row r="154" spans="1:9" ht="29" x14ac:dyDescent="0.35">
      <c r="A154" s="9" t="s">
        <v>10</v>
      </c>
      <c r="B154">
        <v>8</v>
      </c>
      <c r="C154" t="s">
        <v>5</v>
      </c>
      <c r="D154" s="1" t="s">
        <v>13</v>
      </c>
      <c r="E154" s="9" t="s">
        <v>6</v>
      </c>
      <c r="F154" s="6">
        <f>ROWS($E$2:E154)</f>
        <v>153</v>
      </c>
      <c r="G154" t="str">
        <f>IF('Search by Element of Practice'!$B$7='Double Entry - Mastery'!$A154,'Double Entry - Mastery'!$F154,"")</f>
        <v/>
      </c>
      <c r="H154" t="str">
        <f>IFERROR(SMALL($G$2:$G$202,ROWS($F$2:F154)),"")</f>
        <v/>
      </c>
    </row>
    <row r="155" spans="1:9" ht="29" x14ac:dyDescent="0.35">
      <c r="A155" s="9" t="s">
        <v>9</v>
      </c>
      <c r="B155">
        <v>8</v>
      </c>
      <c r="C155" t="s">
        <v>17</v>
      </c>
      <c r="D155" s="1" t="s">
        <v>126</v>
      </c>
      <c r="E155" s="9" t="s">
        <v>11</v>
      </c>
      <c r="F155" s="6">
        <f>ROWS($E$2:E155)</f>
        <v>154</v>
      </c>
      <c r="G155" t="str">
        <f>IF('Search by Element of Practice'!$B$7='Double Entry - Mastery'!$A155,'Double Entry - Mastery'!$F155,"")</f>
        <v/>
      </c>
      <c r="H155" t="str">
        <f>IFERROR(SMALL($G$2:$G$202,ROWS($F$2:F155)),"")</f>
        <v/>
      </c>
    </row>
    <row r="156" spans="1:9" ht="29" x14ac:dyDescent="0.35">
      <c r="A156" s="9" t="s">
        <v>10</v>
      </c>
      <c r="B156">
        <v>8</v>
      </c>
      <c r="C156" t="s">
        <v>17</v>
      </c>
      <c r="D156" s="1" t="s">
        <v>21</v>
      </c>
      <c r="E156" s="9" t="s">
        <v>6</v>
      </c>
      <c r="F156" s="6">
        <f>ROWS($E$2:E156)</f>
        <v>155</v>
      </c>
      <c r="G156" t="str">
        <f>IF('Search by Element of Practice'!$B$7='Double Entry - Mastery'!$A156,'Double Entry - Mastery'!$F156,"")</f>
        <v/>
      </c>
      <c r="H156" t="str">
        <f>IFERROR(SMALL($G$2:$G$202,ROWS($F$2:F156)),"")</f>
        <v/>
      </c>
    </row>
    <row r="157" spans="1:9" ht="29" x14ac:dyDescent="0.35">
      <c r="A157" s="9" t="s">
        <v>8</v>
      </c>
      <c r="B157">
        <v>8</v>
      </c>
      <c r="C157" t="s">
        <v>17</v>
      </c>
      <c r="D157" s="1" t="s">
        <v>22</v>
      </c>
      <c r="E157" s="9" t="s">
        <v>9</v>
      </c>
      <c r="F157" s="6">
        <f>ROWS($E$2:E157)</f>
        <v>156</v>
      </c>
      <c r="G157" t="str">
        <f>IF('Search by Element of Practice'!$B$7='Double Entry - Mastery'!$A157,'Double Entry - Mastery'!$F157,"")</f>
        <v/>
      </c>
      <c r="H157" t="str">
        <f>IFERROR(SMALL($G$2:$G$202,ROWS($F$2:F157)),"")</f>
        <v/>
      </c>
    </row>
    <row r="158" spans="1:9" ht="29" x14ac:dyDescent="0.35">
      <c r="A158" s="9" t="s">
        <v>12</v>
      </c>
      <c r="B158">
        <v>8</v>
      </c>
      <c r="C158" t="s">
        <v>5</v>
      </c>
      <c r="D158" s="2" t="s">
        <v>14</v>
      </c>
      <c r="E158" s="9" t="s">
        <v>10</v>
      </c>
      <c r="F158" s="6">
        <f>ROWS($E$2:E158)</f>
        <v>157</v>
      </c>
      <c r="G158" t="str">
        <f>IF('Search by Element of Practice'!$B$7='Double Entry - Mastery'!$A158,'Double Entry - Mastery'!$F158,"")</f>
        <v/>
      </c>
    </row>
    <row r="159" spans="1:9" ht="43.5" x14ac:dyDescent="0.35">
      <c r="A159" s="9" t="s">
        <v>10</v>
      </c>
      <c r="B159">
        <v>8</v>
      </c>
      <c r="C159" t="s">
        <v>17</v>
      </c>
      <c r="D159" s="2" t="s">
        <v>62</v>
      </c>
      <c r="E159" s="9" t="s">
        <v>7</v>
      </c>
      <c r="F159" s="6">
        <f>ROWS($E$2:E159)</f>
        <v>158</v>
      </c>
      <c r="G159" t="str">
        <f>IF('Search by Element of Practice'!$B$7='Double Entry - Mastery'!$A159,'Double Entry - Mastery'!$F159,"")</f>
        <v/>
      </c>
    </row>
    <row r="160" spans="1:9" ht="43.5" x14ac:dyDescent="0.35">
      <c r="A160" s="9" t="s">
        <v>12</v>
      </c>
      <c r="B160">
        <v>8</v>
      </c>
      <c r="C160" t="s">
        <v>17</v>
      </c>
      <c r="D160" s="2" t="s">
        <v>61</v>
      </c>
      <c r="E160" s="9" t="s">
        <v>7</v>
      </c>
      <c r="F160" s="6">
        <f>ROWS($E$2:E160)</f>
        <v>159</v>
      </c>
      <c r="G160" t="str">
        <f>IF('Search by Element of Practice'!$B$7='Double Entry - Mastery'!$A160,'Double Entry - Mastery'!$F160,"")</f>
        <v/>
      </c>
    </row>
    <row r="161" spans="1:9" ht="29" x14ac:dyDescent="0.35">
      <c r="A161" s="9" t="s">
        <v>8</v>
      </c>
      <c r="B161">
        <v>8</v>
      </c>
      <c r="C161" t="s">
        <v>17</v>
      </c>
      <c r="D161" s="2" t="s">
        <v>85</v>
      </c>
      <c r="E161" s="9" t="s">
        <v>12</v>
      </c>
      <c r="F161" s="6">
        <f>ROWS($E$2:E161)</f>
        <v>160</v>
      </c>
      <c r="G161" t="str">
        <f>IF('Search by Element of Practice'!$B$7='Double Entry - Mastery'!$A161,'Double Entry - Mastery'!$F161,"")</f>
        <v/>
      </c>
    </row>
    <row r="162" spans="1:9" ht="29" x14ac:dyDescent="0.35">
      <c r="A162" s="9" t="s">
        <v>12</v>
      </c>
      <c r="B162">
        <v>8</v>
      </c>
      <c r="C162" t="s">
        <v>17</v>
      </c>
      <c r="D162" s="2" t="s">
        <v>60</v>
      </c>
      <c r="E162" s="9" t="s">
        <v>8</v>
      </c>
      <c r="F162" s="6">
        <f>ROWS($E$2:E162)</f>
        <v>161</v>
      </c>
      <c r="G162" t="str">
        <f>IF('Search by Element of Practice'!$B$7='Double Entry - Mastery'!$A162,'Double Entry - Mastery'!$F162,"")</f>
        <v/>
      </c>
    </row>
    <row r="163" spans="1:9" ht="29" x14ac:dyDescent="0.35">
      <c r="A163" s="9" t="s">
        <v>6</v>
      </c>
      <c r="B163">
        <v>8</v>
      </c>
      <c r="C163" t="s">
        <v>17</v>
      </c>
      <c r="D163" s="2" t="s">
        <v>111</v>
      </c>
      <c r="E163" s="9" t="s">
        <v>10</v>
      </c>
      <c r="F163" s="6">
        <f>ROWS($E$2:E163)</f>
        <v>162</v>
      </c>
      <c r="G163">
        <f>IF('Search by Element of Practice'!$B$7='Double Entry - Mastery'!$A163,'Double Entry - Mastery'!$F163,"")</f>
        <v>162</v>
      </c>
    </row>
    <row r="164" spans="1:9" ht="29" x14ac:dyDescent="0.35">
      <c r="A164" s="9" t="s">
        <v>7</v>
      </c>
      <c r="B164">
        <v>9</v>
      </c>
      <c r="C164" t="s">
        <v>17</v>
      </c>
      <c r="D164" s="2" t="s">
        <v>86</v>
      </c>
      <c r="E164" s="9" t="s">
        <v>9</v>
      </c>
      <c r="F164">
        <f>ROWS($E$2:E164)</f>
        <v>163</v>
      </c>
      <c r="G164" t="str">
        <f>IF('Search by Element of Practice'!$B$7='Double Entry - Mastery'!$A164,'Double Entry - Mastery'!$F164,"")</f>
        <v/>
      </c>
      <c r="H164" t="str">
        <f>IFERROR(SMALL($G$2:$G$202,ROWS($F$2:F164)),"")</f>
        <v/>
      </c>
      <c r="I164" t="str">
        <f>IF(AND('Search by Element of Practice'!$B$7&lt;&gt;'Double Entry - Mastery'!A62, 'Double Entry - Mastery'!G62&lt;&gt;""),1,"")</f>
        <v/>
      </c>
    </row>
    <row r="165" spans="1:9" ht="29" x14ac:dyDescent="0.35">
      <c r="A165" s="9" t="s">
        <v>11</v>
      </c>
      <c r="B165">
        <v>9</v>
      </c>
      <c r="C165" t="s">
        <v>24</v>
      </c>
      <c r="D165" s="2" t="s">
        <v>29</v>
      </c>
      <c r="E165" s="9" t="s">
        <v>8</v>
      </c>
      <c r="F165">
        <f>ROWS($E$2:E165)</f>
        <v>164</v>
      </c>
      <c r="G165" t="str">
        <f>IF('Search by Element of Practice'!$B$7='Double Entry - Mastery'!$A165,'Double Entry - Mastery'!$F165,"")</f>
        <v/>
      </c>
      <c r="H165" t="str">
        <f>IFERROR(SMALL($G$2:$G$202,ROWS($F$2:F165)),"")</f>
        <v/>
      </c>
      <c r="I165" t="str">
        <f>IF(AND('Search by Element of Practice'!$B$7&lt;&gt;'Double Entry - Mastery'!A63, 'Double Entry - Mastery'!G63&lt;&gt;""),1,"")</f>
        <v/>
      </c>
    </row>
    <row r="166" spans="1:9" ht="29" x14ac:dyDescent="0.35">
      <c r="A166" s="9" t="s">
        <v>7</v>
      </c>
      <c r="B166">
        <v>9</v>
      </c>
      <c r="C166" t="s">
        <v>24</v>
      </c>
      <c r="D166" s="2" t="s">
        <v>30</v>
      </c>
      <c r="E166" s="9" t="s">
        <v>10</v>
      </c>
      <c r="F166">
        <f>ROWS($E$2:E166)</f>
        <v>165</v>
      </c>
      <c r="G166" t="str">
        <f>IF('Search by Element of Practice'!$B$7='Double Entry - Mastery'!$A166,'Double Entry - Mastery'!$F166,"")</f>
        <v/>
      </c>
      <c r="H166" t="str">
        <f>IFERROR(SMALL($G$2:$G$202,ROWS($F$2:F166)),"")</f>
        <v/>
      </c>
      <c r="I166" t="str">
        <f>IF(AND('Search by Element of Practice'!$B$7&lt;&gt;'Double Entry - Mastery'!A64, 'Double Entry - Mastery'!G64&lt;&gt;""),1,"")</f>
        <v/>
      </c>
    </row>
    <row r="167" spans="1:9" ht="43.5" x14ac:dyDescent="0.35">
      <c r="A167" s="9" t="s">
        <v>11</v>
      </c>
      <c r="B167">
        <v>9</v>
      </c>
      <c r="C167" t="s">
        <v>17</v>
      </c>
      <c r="D167" s="2" t="s">
        <v>112</v>
      </c>
      <c r="E167" s="9" t="s">
        <v>7</v>
      </c>
      <c r="F167">
        <f>ROWS($E$2:E167)</f>
        <v>166</v>
      </c>
      <c r="G167" t="str">
        <f>IF('Search by Element of Practice'!$B$7='Double Entry - Mastery'!$A167,'Double Entry - Mastery'!$F167,"")</f>
        <v/>
      </c>
      <c r="H167" t="str">
        <f>IFERROR(SMALL($G$2:$G$202,ROWS($F$2:F167)),"")</f>
        <v/>
      </c>
      <c r="I167" t="str">
        <f>IF(AND('Search by Element of Practice'!$B$7&lt;&gt;'Double Entry - Mastery'!A65, 'Double Entry - Mastery'!G65&lt;&gt;""),1,"")</f>
        <v/>
      </c>
    </row>
    <row r="168" spans="1:9" ht="29" x14ac:dyDescent="0.35">
      <c r="A168" s="9" t="s">
        <v>10</v>
      </c>
      <c r="B168">
        <v>9</v>
      </c>
      <c r="C168" t="s">
        <v>17</v>
      </c>
      <c r="D168" s="2" t="s">
        <v>113</v>
      </c>
      <c r="E168" s="9" t="s">
        <v>12</v>
      </c>
      <c r="F168">
        <f>ROWS($E$2:E168)</f>
        <v>167</v>
      </c>
      <c r="G168" t="str">
        <f>IF('Search by Element of Practice'!$B$7='Double Entry - Mastery'!$A168,'Double Entry - Mastery'!$F168,"")</f>
        <v/>
      </c>
      <c r="H168" t="str">
        <f>IFERROR(SMALL($G$2:$G$202,ROWS($F$2:F168)),"")</f>
        <v/>
      </c>
      <c r="I168" t="str">
        <f>IF(AND('Search by Element of Practice'!$B$7&lt;&gt;'Double Entry - Mastery'!A66, 'Double Entry - Mastery'!G66&lt;&gt;""),1,"")</f>
        <v/>
      </c>
    </row>
    <row r="169" spans="1:9" ht="43.5" x14ac:dyDescent="0.35">
      <c r="A169" s="9" t="s">
        <v>9</v>
      </c>
      <c r="B169">
        <v>9</v>
      </c>
      <c r="C169" t="s">
        <v>17</v>
      </c>
      <c r="D169" s="2" t="s">
        <v>86</v>
      </c>
      <c r="E169" s="9" t="s">
        <v>7</v>
      </c>
      <c r="F169" s="6">
        <f>ROWS($E$2:E169)</f>
        <v>168</v>
      </c>
      <c r="G169" t="str">
        <f>IF('Search by Element of Practice'!$B$7='Double Entry - Mastery'!$A169,'Double Entry - Mastery'!$F169,"")</f>
        <v/>
      </c>
    </row>
    <row r="170" spans="1:9" ht="29" x14ac:dyDescent="0.35">
      <c r="A170" s="9" t="s">
        <v>8</v>
      </c>
      <c r="B170">
        <v>9</v>
      </c>
      <c r="C170" t="s">
        <v>24</v>
      </c>
      <c r="D170" s="2" t="s">
        <v>29</v>
      </c>
      <c r="E170" s="9" t="s">
        <v>11</v>
      </c>
      <c r="F170" s="6">
        <f>ROWS($E$2:E170)</f>
        <v>169</v>
      </c>
      <c r="G170" t="str">
        <f>IF('Search by Element of Practice'!$B$7='Double Entry - Mastery'!$A170,'Double Entry - Mastery'!$F170,"")</f>
        <v/>
      </c>
    </row>
    <row r="171" spans="1:9" ht="43.5" x14ac:dyDescent="0.35">
      <c r="A171" s="9" t="s">
        <v>10</v>
      </c>
      <c r="B171">
        <v>9</v>
      </c>
      <c r="C171" t="s">
        <v>24</v>
      </c>
      <c r="D171" s="2" t="s">
        <v>30</v>
      </c>
      <c r="E171" s="9" t="s">
        <v>7</v>
      </c>
      <c r="F171" s="6">
        <f>ROWS($E$2:E171)</f>
        <v>170</v>
      </c>
      <c r="G171" t="str">
        <f>IF('Search by Element of Practice'!$B$7='Double Entry - Mastery'!$A171,'Double Entry - Mastery'!$F171,"")</f>
        <v/>
      </c>
    </row>
    <row r="172" spans="1:9" ht="29" x14ac:dyDescent="0.35">
      <c r="A172" s="9" t="s">
        <v>7</v>
      </c>
      <c r="B172">
        <v>9</v>
      </c>
      <c r="C172" t="s">
        <v>17</v>
      </c>
      <c r="D172" s="2" t="s">
        <v>112</v>
      </c>
      <c r="E172" s="9" t="s">
        <v>11</v>
      </c>
      <c r="F172" s="6">
        <f>ROWS($E$2:E172)</f>
        <v>171</v>
      </c>
      <c r="G172" t="str">
        <f>IF('Search by Element of Practice'!$B$7='Double Entry - Mastery'!$A172,'Double Entry - Mastery'!$F172,"")</f>
        <v/>
      </c>
    </row>
    <row r="173" spans="1:9" ht="29" x14ac:dyDescent="0.35">
      <c r="A173" s="9" t="s">
        <v>12</v>
      </c>
      <c r="B173">
        <v>9</v>
      </c>
      <c r="C173" t="s">
        <v>17</v>
      </c>
      <c r="D173" s="2" t="s">
        <v>113</v>
      </c>
      <c r="E173" s="9" t="s">
        <v>10</v>
      </c>
      <c r="F173" s="6">
        <f>ROWS($E$2:E173)</f>
        <v>172</v>
      </c>
      <c r="G173" t="str">
        <f>IF('Search by Element of Practice'!$B$7='Double Entry - Mastery'!$A173,'Double Entry - Mastery'!$F173,"")</f>
        <v/>
      </c>
    </row>
    <row r="174" spans="1:9" ht="43.5" x14ac:dyDescent="0.35">
      <c r="A174" s="9" t="s">
        <v>11</v>
      </c>
      <c r="B174" s="3" t="s">
        <v>114</v>
      </c>
      <c r="C174" t="s">
        <v>24</v>
      </c>
      <c r="D174" s="2" t="s">
        <v>36</v>
      </c>
      <c r="E174" s="9" t="s">
        <v>7</v>
      </c>
      <c r="F174">
        <f>ROWS($E$2:E174)</f>
        <v>173</v>
      </c>
      <c r="G174" t="str">
        <f>IF('Search by Element of Practice'!$B$7='Double Entry - Mastery'!$A174,'Double Entry - Mastery'!$F174,"")</f>
        <v/>
      </c>
      <c r="H174" t="str">
        <f>IFERROR(SMALL($G$2:$G$202,ROWS($F$2:F174)),"")</f>
        <v/>
      </c>
      <c r="I174" t="str">
        <f>IF(AND('Search by Element of Practice'!$B$7&lt;&gt;'Double Entry - Mastery'!A81, 'Double Entry - Mastery'!G81&lt;&gt;""),1,"")</f>
        <v/>
      </c>
    </row>
    <row r="175" spans="1:9" ht="29" x14ac:dyDescent="0.35">
      <c r="A175" s="9" t="s">
        <v>8</v>
      </c>
      <c r="B175" s="3" t="s">
        <v>114</v>
      </c>
      <c r="C175" t="s">
        <v>24</v>
      </c>
      <c r="D175" s="2" t="s">
        <v>37</v>
      </c>
      <c r="E175" s="9" t="s">
        <v>11</v>
      </c>
      <c r="F175">
        <f>ROWS($E$2:E175)</f>
        <v>174</v>
      </c>
      <c r="G175" t="str">
        <f>IF('Search by Element of Practice'!$B$7='Double Entry - Mastery'!$A175,'Double Entry - Mastery'!$F175,"")</f>
        <v/>
      </c>
      <c r="H175" t="str">
        <f>IFERROR(SMALL($G$2:$G$202,ROWS($F$2:F175)),"")</f>
        <v/>
      </c>
      <c r="I175" t="str">
        <f>IF(AND('Search by Element of Practice'!$B$7&lt;&gt;'Double Entry - Mastery'!A82, 'Double Entry - Mastery'!G82&lt;&gt;""),1,"")</f>
        <v/>
      </c>
    </row>
    <row r="176" spans="1:9" ht="29" x14ac:dyDescent="0.35">
      <c r="A176" s="9" t="s">
        <v>7</v>
      </c>
      <c r="B176" s="3" t="s">
        <v>114</v>
      </c>
      <c r="C176" t="s">
        <v>24</v>
      </c>
      <c r="D176" s="2" t="s">
        <v>36</v>
      </c>
      <c r="E176" s="9" t="s">
        <v>11</v>
      </c>
      <c r="F176" s="6">
        <f>ROWS($E$2:E176)</f>
        <v>175</v>
      </c>
      <c r="G176" t="str">
        <f>IF('Search by Element of Practice'!$B$7='Double Entry - Mastery'!$A176,'Double Entry - Mastery'!$F176,"")</f>
        <v/>
      </c>
    </row>
    <row r="177" spans="1:9" ht="29" x14ac:dyDescent="0.35">
      <c r="A177" s="9" t="s">
        <v>11</v>
      </c>
      <c r="B177" s="3" t="s">
        <v>114</v>
      </c>
      <c r="C177" t="s">
        <v>24</v>
      </c>
      <c r="D177" s="2" t="s">
        <v>37</v>
      </c>
      <c r="E177" s="9" t="s">
        <v>8</v>
      </c>
      <c r="F177" s="6">
        <f>ROWS($E$2:E177)</f>
        <v>176</v>
      </c>
      <c r="G177" t="str">
        <f>IF('Search by Element of Practice'!$B$7='Double Entry - Mastery'!$A177,'Double Entry - Mastery'!$F177,"")</f>
        <v/>
      </c>
    </row>
    <row r="178" spans="1:9" ht="29" x14ac:dyDescent="0.35">
      <c r="A178" s="9" t="s">
        <v>6</v>
      </c>
      <c r="B178">
        <v>10</v>
      </c>
      <c r="C178" t="s">
        <v>5</v>
      </c>
      <c r="D178" s="2" t="s">
        <v>44</v>
      </c>
      <c r="E178" s="9" t="s">
        <v>10</v>
      </c>
      <c r="F178">
        <f>ROWS($E$2:E178)</f>
        <v>177</v>
      </c>
      <c r="G178">
        <f>IF('Search by Element of Practice'!$B$7='Double Entry - Mastery'!$A178,'Double Entry - Mastery'!$F178,"")</f>
        <v>177</v>
      </c>
      <c r="H178" t="str">
        <f>IFERROR(SMALL($G$2:$G$202,ROWS($F$2:F178)),"")</f>
        <v/>
      </c>
      <c r="I178" t="str">
        <f>IF(AND('Search by Element of Practice'!$B$7&lt;&gt;'Double Entry - Mastery'!A67, 'Double Entry - Mastery'!G67&lt;&gt;""),1,"")</f>
        <v/>
      </c>
    </row>
    <row r="179" spans="1:9" ht="29" x14ac:dyDescent="0.35">
      <c r="A179" s="9" t="s">
        <v>8</v>
      </c>
      <c r="B179">
        <v>10</v>
      </c>
      <c r="C179" t="s">
        <v>5</v>
      </c>
      <c r="D179" s="2" t="s">
        <v>72</v>
      </c>
      <c r="E179" s="9" t="s">
        <v>10</v>
      </c>
      <c r="F179">
        <f>ROWS($E$2:E179)</f>
        <v>178</v>
      </c>
      <c r="G179" t="str">
        <f>IF('Search by Element of Practice'!$B$7='Double Entry - Mastery'!$A179,'Double Entry - Mastery'!$F179,"")</f>
        <v/>
      </c>
      <c r="H179" t="str">
        <f>IFERROR(SMALL($G$2:$G$202,ROWS($F$2:F179)),"")</f>
        <v/>
      </c>
      <c r="I179" t="str">
        <f>IF(AND('Search by Element of Practice'!$B$7&lt;&gt;'Double Entry - Mastery'!A68, 'Double Entry - Mastery'!G68&lt;&gt;""),1,"")</f>
        <v/>
      </c>
    </row>
    <row r="180" spans="1:9" ht="29" x14ac:dyDescent="0.35">
      <c r="A180" s="9" t="s">
        <v>10</v>
      </c>
      <c r="B180">
        <v>10</v>
      </c>
      <c r="C180" t="s">
        <v>17</v>
      </c>
      <c r="D180" s="2" t="s">
        <v>93</v>
      </c>
      <c r="E180" s="9" t="s">
        <v>8</v>
      </c>
      <c r="F180">
        <f>ROWS($E$2:E180)</f>
        <v>179</v>
      </c>
      <c r="G180" t="str">
        <f>IF('Search by Element of Practice'!$B$7='Double Entry - Mastery'!$A180,'Double Entry - Mastery'!$F180,"")</f>
        <v/>
      </c>
      <c r="H180" t="str">
        <f>IFERROR(SMALL($G$2:$G$202,ROWS($F$2:F180)),"")</f>
        <v/>
      </c>
      <c r="I180" t="str">
        <f>IF(AND('Search by Element of Practice'!$B$7&lt;&gt;'Double Entry - Mastery'!A69, 'Double Entry - Mastery'!G69&lt;&gt;""),1,"")</f>
        <v/>
      </c>
    </row>
    <row r="181" spans="1:9" ht="29" x14ac:dyDescent="0.35">
      <c r="A181" s="9" t="s">
        <v>6</v>
      </c>
      <c r="B181">
        <v>10</v>
      </c>
      <c r="C181" t="s">
        <v>17</v>
      </c>
      <c r="D181" s="2" t="s">
        <v>94</v>
      </c>
      <c r="E181" s="9" t="s">
        <v>9</v>
      </c>
      <c r="F181">
        <f>ROWS($E$2:E181)</f>
        <v>180</v>
      </c>
      <c r="G181">
        <f>IF('Search by Element of Practice'!$B$7='Double Entry - Mastery'!$A181,'Double Entry - Mastery'!$F181,"")</f>
        <v>180</v>
      </c>
      <c r="H181" t="str">
        <f>IFERROR(SMALL($G$2:$G$202,ROWS($F$2:F181)),"")</f>
        <v/>
      </c>
      <c r="I181" t="str">
        <f>IF(AND('Search by Element of Practice'!$B$7&lt;&gt;'Double Entry - Mastery'!A70, 'Double Entry - Mastery'!G70&lt;&gt;""),1,"")</f>
        <v/>
      </c>
    </row>
    <row r="182" spans="1:9" ht="43.5" x14ac:dyDescent="0.35">
      <c r="A182" s="9" t="s">
        <v>6</v>
      </c>
      <c r="B182">
        <v>10</v>
      </c>
      <c r="C182" t="s">
        <v>5</v>
      </c>
      <c r="D182" s="2" t="s">
        <v>45</v>
      </c>
      <c r="E182" s="9" t="s">
        <v>7</v>
      </c>
      <c r="F182">
        <f>ROWS($E$2:E182)</f>
        <v>181</v>
      </c>
      <c r="G182">
        <f>IF('Search by Element of Practice'!$B$7='Double Entry - Mastery'!$A182,'Double Entry - Mastery'!$F182,"")</f>
        <v>181</v>
      </c>
      <c r="H182" t="str">
        <f>IFERROR(SMALL($G$2:$G$202,ROWS($F$2:F182)),"")</f>
        <v/>
      </c>
      <c r="I182" t="str">
        <f>IF(AND('Search by Element of Practice'!$B$7&lt;&gt;'Double Entry - Mastery'!A71, 'Double Entry - Mastery'!G71&lt;&gt;""),1,"")</f>
        <v/>
      </c>
    </row>
    <row r="183" spans="1:9" ht="29" x14ac:dyDescent="0.35">
      <c r="A183" s="9" t="s">
        <v>8</v>
      </c>
      <c r="B183">
        <v>10</v>
      </c>
      <c r="C183" t="s">
        <v>5</v>
      </c>
      <c r="D183" s="2" t="s">
        <v>71</v>
      </c>
      <c r="E183" s="9" t="s">
        <v>10</v>
      </c>
      <c r="F183">
        <f>ROWS($E$2:E183)</f>
        <v>182</v>
      </c>
      <c r="G183" t="str">
        <f>IF('Search by Element of Practice'!$B$7='Double Entry - Mastery'!$A183,'Double Entry - Mastery'!$F183,"")</f>
        <v/>
      </c>
      <c r="H183" t="str">
        <f>IFERROR(SMALL($G$2:$G$202,ROWS($F$2:F183)),"")</f>
        <v/>
      </c>
      <c r="I183" t="str">
        <f>IF(AND('Search by Element of Practice'!$B$7&lt;&gt;'Double Entry - Mastery'!A72, 'Double Entry - Mastery'!G72&lt;&gt;""),1,"")</f>
        <v/>
      </c>
    </row>
    <row r="184" spans="1:9" ht="29" x14ac:dyDescent="0.35">
      <c r="A184" s="9" t="s">
        <v>10</v>
      </c>
      <c r="B184">
        <v>10</v>
      </c>
      <c r="C184" t="s">
        <v>5</v>
      </c>
      <c r="D184" s="2" t="s">
        <v>44</v>
      </c>
      <c r="E184" s="9" t="s">
        <v>6</v>
      </c>
      <c r="F184" s="6">
        <f>ROWS($E$2:E184)</f>
        <v>183</v>
      </c>
      <c r="G184" t="str">
        <f>IF('Search by Element of Practice'!$B$7='Double Entry - Mastery'!$A184,'Double Entry - Mastery'!$F184,"")</f>
        <v/>
      </c>
    </row>
    <row r="185" spans="1:9" ht="29" x14ac:dyDescent="0.35">
      <c r="A185" s="9" t="s">
        <v>10</v>
      </c>
      <c r="B185">
        <v>10</v>
      </c>
      <c r="C185" t="s">
        <v>5</v>
      </c>
      <c r="D185" s="2" t="s">
        <v>72</v>
      </c>
      <c r="E185" s="9" t="s">
        <v>8</v>
      </c>
      <c r="F185" s="6">
        <f>ROWS($E$2:E185)</f>
        <v>184</v>
      </c>
      <c r="G185" t="str">
        <f>IF('Search by Element of Practice'!$B$7='Double Entry - Mastery'!$A185,'Double Entry - Mastery'!$F185,"")</f>
        <v/>
      </c>
    </row>
    <row r="186" spans="1:9" ht="29" x14ac:dyDescent="0.35">
      <c r="A186" s="9" t="s">
        <v>8</v>
      </c>
      <c r="B186">
        <v>10</v>
      </c>
      <c r="C186" t="s">
        <v>17</v>
      </c>
      <c r="D186" s="2" t="s">
        <v>93</v>
      </c>
      <c r="E186" s="9" t="s">
        <v>10</v>
      </c>
      <c r="F186" s="6">
        <f>ROWS($E$2:E186)</f>
        <v>185</v>
      </c>
      <c r="G186" t="str">
        <f>IF('Search by Element of Practice'!$B$7='Double Entry - Mastery'!$A186,'Double Entry - Mastery'!$F186,"")</f>
        <v/>
      </c>
    </row>
    <row r="187" spans="1:9" ht="29" x14ac:dyDescent="0.35">
      <c r="A187" s="9" t="s">
        <v>9</v>
      </c>
      <c r="B187">
        <v>10</v>
      </c>
      <c r="C187" t="s">
        <v>17</v>
      </c>
      <c r="D187" s="2" t="s">
        <v>94</v>
      </c>
      <c r="E187" s="9" t="s">
        <v>6</v>
      </c>
      <c r="F187" s="6">
        <f>ROWS($E$2:E187)</f>
        <v>186</v>
      </c>
      <c r="G187" t="str">
        <f>IF('Search by Element of Practice'!$B$7='Double Entry - Mastery'!$A187,'Double Entry - Mastery'!$F187,"")</f>
        <v/>
      </c>
    </row>
    <row r="188" spans="1:9" ht="29" x14ac:dyDescent="0.35">
      <c r="A188" s="9" t="s">
        <v>7</v>
      </c>
      <c r="B188">
        <v>10</v>
      </c>
      <c r="C188" t="s">
        <v>5</v>
      </c>
      <c r="D188" s="2" t="s">
        <v>45</v>
      </c>
      <c r="E188" s="9" t="s">
        <v>6</v>
      </c>
      <c r="F188" s="6">
        <f>ROWS($E$2:E188)</f>
        <v>187</v>
      </c>
      <c r="G188" t="str">
        <f>IF('Search by Element of Practice'!$B$7='Double Entry - Mastery'!$A188,'Double Entry - Mastery'!$F188,"")</f>
        <v/>
      </c>
    </row>
    <row r="189" spans="1:9" ht="29" x14ac:dyDescent="0.35">
      <c r="A189" s="9" t="s">
        <v>10</v>
      </c>
      <c r="B189">
        <v>10</v>
      </c>
      <c r="C189" t="s">
        <v>5</v>
      </c>
      <c r="D189" s="2" t="s">
        <v>71</v>
      </c>
      <c r="E189" s="9" t="s">
        <v>8</v>
      </c>
      <c r="F189" s="6">
        <f>ROWS($E$2:E189)</f>
        <v>188</v>
      </c>
      <c r="G189" t="str">
        <f>IF('Search by Element of Practice'!$B$7='Double Entry - Mastery'!$A189,'Double Entry - Mastery'!$F189,"")</f>
        <v/>
      </c>
    </row>
    <row r="190" spans="1:9" ht="29" x14ac:dyDescent="0.35">
      <c r="A190" s="9" t="s">
        <v>10</v>
      </c>
      <c r="B190" s="3" t="s">
        <v>96</v>
      </c>
      <c r="C190" t="s">
        <v>17</v>
      </c>
      <c r="D190" s="2" t="s">
        <v>64</v>
      </c>
      <c r="E190" s="9" t="s">
        <v>8</v>
      </c>
      <c r="F190">
        <f>ROWS($E$2:E190)</f>
        <v>189</v>
      </c>
      <c r="G190" t="str">
        <f>IF('Search by Element of Practice'!$B$7='Double Entry - Mastery'!$A190,'Double Entry - Mastery'!$F190,"")</f>
        <v/>
      </c>
      <c r="H190" t="str">
        <f>IFERROR(SMALL($G$2:$G$202,ROWS($F$2:F190)),"")</f>
        <v/>
      </c>
      <c r="I190" t="str">
        <f>IF(AND('Search by Element of Practice'!$B$7&lt;&gt;'Double Entry - Mastery'!A83, 'Double Entry - Mastery'!G83&lt;&gt;""),1,"")</f>
        <v/>
      </c>
    </row>
    <row r="191" spans="1:9" ht="29" x14ac:dyDescent="0.35">
      <c r="A191" s="9" t="s">
        <v>11</v>
      </c>
      <c r="B191" s="3" t="s">
        <v>96</v>
      </c>
      <c r="C191" t="s">
        <v>17</v>
      </c>
      <c r="D191" s="2" t="s">
        <v>88</v>
      </c>
      <c r="E191" s="9" t="s">
        <v>9</v>
      </c>
      <c r="F191">
        <f>ROWS($E$2:E191)</f>
        <v>190</v>
      </c>
      <c r="G191" t="str">
        <f>IF('Search by Element of Practice'!$B$7='Double Entry - Mastery'!$A191,'Double Entry - Mastery'!$F191,"")</f>
        <v/>
      </c>
      <c r="H191" t="str">
        <f>IFERROR(SMALL($G$2:$G$202,ROWS($F$2:F191)),"")</f>
        <v/>
      </c>
      <c r="I191" t="str">
        <f>IF(AND('Search by Element of Practice'!$B$7&lt;&gt;'Double Entry - Mastery'!A84, 'Double Entry - Mastery'!G84&lt;&gt;""),1,"")</f>
        <v/>
      </c>
    </row>
    <row r="192" spans="1:9" ht="29" x14ac:dyDescent="0.35">
      <c r="A192" s="9" t="s">
        <v>10</v>
      </c>
      <c r="B192" s="3" t="s">
        <v>96</v>
      </c>
      <c r="C192" t="s">
        <v>17</v>
      </c>
      <c r="D192" s="2" t="s">
        <v>65</v>
      </c>
      <c r="E192" s="9" t="s">
        <v>8</v>
      </c>
      <c r="F192">
        <f>ROWS($E$2:E192)</f>
        <v>191</v>
      </c>
      <c r="G192" t="str">
        <f>IF('Search by Element of Practice'!$B$7='Double Entry - Mastery'!$A192,'Double Entry - Mastery'!$F192,"")</f>
        <v/>
      </c>
      <c r="H192" t="str">
        <f>IFERROR(SMALL($G$2:$G$202,ROWS($F$2:F192)),"")</f>
        <v/>
      </c>
      <c r="I192" t="str">
        <f>IF(AND('Search by Element of Practice'!$B$7&lt;&gt;'Double Entry - Mastery'!A85, 'Double Entry - Mastery'!G85&lt;&gt;""),1,"")</f>
        <v/>
      </c>
    </row>
    <row r="193" spans="1:9" ht="29" x14ac:dyDescent="0.35">
      <c r="A193" s="9" t="s">
        <v>9</v>
      </c>
      <c r="B193" s="3" t="s">
        <v>96</v>
      </c>
      <c r="C193" t="s">
        <v>17</v>
      </c>
      <c r="D193" s="2" t="s">
        <v>87</v>
      </c>
      <c r="E193" s="9" t="s">
        <v>6</v>
      </c>
      <c r="F193">
        <f>ROWS($E$2:E193)</f>
        <v>192</v>
      </c>
      <c r="G193" t="str">
        <f>IF('Search by Element of Practice'!$B$7='Double Entry - Mastery'!$A193,'Double Entry - Mastery'!$F193,"")</f>
        <v/>
      </c>
      <c r="H193" t="str">
        <f>IFERROR(SMALL($G$2:$G$202,ROWS($F$2:F193)),"")</f>
        <v/>
      </c>
      <c r="I193" t="str">
        <f>IF(AND('Search by Element of Practice'!$B$7&lt;&gt;'Double Entry - Mastery'!A86, 'Double Entry - Mastery'!G86&lt;&gt;""),1,"")</f>
        <v/>
      </c>
    </row>
    <row r="194" spans="1:9" ht="29" x14ac:dyDescent="0.35">
      <c r="A194" s="9" t="s">
        <v>8</v>
      </c>
      <c r="B194" s="3" t="s">
        <v>96</v>
      </c>
      <c r="C194" t="s">
        <v>17</v>
      </c>
      <c r="D194" s="2" t="s">
        <v>64</v>
      </c>
      <c r="E194" s="9" t="s">
        <v>10</v>
      </c>
      <c r="F194" s="6">
        <f>ROWS($E$2:E194)</f>
        <v>193</v>
      </c>
      <c r="G194" t="str">
        <f>IF('Search by Element of Practice'!$B$7='Double Entry - Mastery'!$A194,'Double Entry - Mastery'!$F194,"")</f>
        <v/>
      </c>
    </row>
    <row r="195" spans="1:9" ht="29" x14ac:dyDescent="0.35">
      <c r="A195" s="9" t="s">
        <v>9</v>
      </c>
      <c r="B195" s="3" t="s">
        <v>96</v>
      </c>
      <c r="C195" t="s">
        <v>17</v>
      </c>
      <c r="D195" s="2" t="s">
        <v>88</v>
      </c>
      <c r="E195" s="9" t="s">
        <v>11</v>
      </c>
      <c r="F195" s="6">
        <f>ROWS($E$2:E195)</f>
        <v>194</v>
      </c>
      <c r="G195" t="str">
        <f>IF('Search by Element of Practice'!$B$7='Double Entry - Mastery'!$A195,'Double Entry - Mastery'!$F195,"")</f>
        <v/>
      </c>
    </row>
    <row r="196" spans="1:9" ht="29" x14ac:dyDescent="0.35">
      <c r="A196" s="9" t="s">
        <v>8</v>
      </c>
      <c r="B196" s="3" t="s">
        <v>96</v>
      </c>
      <c r="C196" t="s">
        <v>17</v>
      </c>
      <c r="D196" s="2" t="s">
        <v>65</v>
      </c>
      <c r="E196" s="9" t="s">
        <v>10</v>
      </c>
      <c r="F196" s="6">
        <f>ROWS($E$2:E196)</f>
        <v>195</v>
      </c>
      <c r="G196" t="str">
        <f>IF('Search by Element of Practice'!$B$7='Double Entry - Mastery'!$A196,'Double Entry - Mastery'!$F196,"")</f>
        <v/>
      </c>
    </row>
    <row r="197" spans="1:9" ht="29" x14ac:dyDescent="0.35">
      <c r="A197" s="9" t="s">
        <v>6</v>
      </c>
      <c r="B197" s="3" t="s">
        <v>96</v>
      </c>
      <c r="C197" t="s">
        <v>17</v>
      </c>
      <c r="D197" s="2" t="s">
        <v>87</v>
      </c>
      <c r="E197" s="9" t="s">
        <v>9</v>
      </c>
      <c r="F197" s="6">
        <f>ROWS($E$2:E197)</f>
        <v>196</v>
      </c>
      <c r="G197">
        <f>IF('Search by Element of Practice'!$B$7='Double Entry - Mastery'!$A197,'Double Entry - Mastery'!$F197,"")</f>
        <v>196</v>
      </c>
    </row>
    <row r="198" spans="1:9" ht="29" x14ac:dyDescent="0.35">
      <c r="A198" s="9" t="s">
        <v>12</v>
      </c>
      <c r="B198">
        <v>11</v>
      </c>
      <c r="C198" t="s">
        <v>24</v>
      </c>
      <c r="D198" s="2" t="s">
        <v>32</v>
      </c>
      <c r="E198" s="9" t="s">
        <v>6</v>
      </c>
      <c r="F198">
        <f>ROWS($E$2:E198)</f>
        <v>197</v>
      </c>
      <c r="G198" t="str">
        <f>IF('Search by Element of Practice'!$B$7='Double Entry - Mastery'!$A198,'Double Entry - Mastery'!$F198,"")</f>
        <v/>
      </c>
      <c r="H198" t="str">
        <f>IFERROR(SMALL($G$2:$G$202,ROWS($F$2:F198)),"")</f>
        <v/>
      </c>
      <c r="I198" t="str">
        <f>IF(AND('Search by Element of Practice'!$B$7&lt;&gt;'Double Entry - Mastery'!A73, 'Double Entry - Mastery'!G73&lt;&gt;""),1,"")</f>
        <v/>
      </c>
    </row>
    <row r="199" spans="1:9" ht="29" x14ac:dyDescent="0.35">
      <c r="A199" s="9" t="s">
        <v>7</v>
      </c>
      <c r="B199">
        <v>11</v>
      </c>
      <c r="C199" t="s">
        <v>24</v>
      </c>
      <c r="D199" s="2" t="s">
        <v>33</v>
      </c>
      <c r="E199" s="9" t="s">
        <v>6</v>
      </c>
      <c r="F199">
        <f>ROWS($E$2:E199)</f>
        <v>198</v>
      </c>
      <c r="G199" t="str">
        <f>IF('Search by Element of Practice'!$B$7='Double Entry - Mastery'!$A199,'Double Entry - Mastery'!$F199,"")</f>
        <v/>
      </c>
      <c r="H199" t="str">
        <f>IFERROR(SMALL($G$2:$G$202,ROWS($F$2:F199)),"")</f>
        <v/>
      </c>
      <c r="I199" t="str">
        <f>IF(AND('Search by Element of Practice'!$B$7&lt;&gt;'Double Entry - Mastery'!A74, 'Double Entry - Mastery'!G74&lt;&gt;""),1,"")</f>
        <v/>
      </c>
    </row>
    <row r="200" spans="1:9" ht="29" x14ac:dyDescent="0.35">
      <c r="A200" s="9" t="s">
        <v>12</v>
      </c>
      <c r="B200">
        <v>11</v>
      </c>
      <c r="C200" t="s">
        <v>24</v>
      </c>
      <c r="D200" s="2" t="s">
        <v>31</v>
      </c>
      <c r="E200" s="9" t="s">
        <v>10</v>
      </c>
      <c r="F200">
        <f>ROWS($E$2:E200)</f>
        <v>199</v>
      </c>
      <c r="G200" t="str">
        <f>IF('Search by Element of Practice'!$B$7='Double Entry - Mastery'!$A200,'Double Entry - Mastery'!$F200,"")</f>
        <v/>
      </c>
      <c r="H200" t="str">
        <f>IFERROR(SMALL($G$2:$G$202,ROWS($F$2:F200)),"")</f>
        <v/>
      </c>
      <c r="I200" t="str">
        <f>IF(AND('Search by Element of Practice'!$B$7&lt;&gt;'Double Entry - Mastery'!A75, 'Double Entry - Mastery'!G75&lt;&gt;""),1,"")</f>
        <v/>
      </c>
    </row>
    <row r="201" spans="1:9" ht="29" x14ac:dyDescent="0.35">
      <c r="A201" s="9" t="s">
        <v>6</v>
      </c>
      <c r="B201">
        <v>11</v>
      </c>
      <c r="C201" t="s">
        <v>17</v>
      </c>
      <c r="D201" s="2" t="s">
        <v>63</v>
      </c>
      <c r="E201" s="9" t="s">
        <v>9</v>
      </c>
      <c r="F201">
        <f>ROWS($E$2:E201)</f>
        <v>200</v>
      </c>
      <c r="G201">
        <f>IF('Search by Element of Practice'!$B$7='Double Entry - Mastery'!$A201,'Double Entry - Mastery'!$F201,"")</f>
        <v>200</v>
      </c>
      <c r="H201" t="str">
        <f>IFERROR(SMALL($G$2:$G$202,ROWS($F$2:F201)),"")</f>
        <v/>
      </c>
      <c r="I201" t="str">
        <f>IF(AND('Search by Element of Practice'!$B$7&lt;&gt;'Double Entry - Mastery'!A76, 'Double Entry - Mastery'!G76&lt;&gt;""),1,"")</f>
        <v/>
      </c>
    </row>
    <row r="202" spans="1:9" ht="29" x14ac:dyDescent="0.35">
      <c r="A202" s="9" t="s">
        <v>6</v>
      </c>
      <c r="B202">
        <v>11</v>
      </c>
      <c r="C202" t="s">
        <v>24</v>
      </c>
      <c r="D202" s="2" t="s">
        <v>32</v>
      </c>
      <c r="E202" s="9" t="s">
        <v>12</v>
      </c>
      <c r="F202" s="6">
        <f>ROWS($E$2:E202)</f>
        <v>201</v>
      </c>
      <c r="G202">
        <f>IF('Search by Element of Practice'!$B$7='Double Entry - Mastery'!$A202,'Double Entry - Mastery'!$F202,"")</f>
        <v>201</v>
      </c>
    </row>
    <row r="203" spans="1:9" ht="43.5" x14ac:dyDescent="0.35">
      <c r="A203" s="9" t="s">
        <v>6</v>
      </c>
      <c r="B203">
        <v>11</v>
      </c>
      <c r="C203" t="s">
        <v>24</v>
      </c>
      <c r="D203" s="2" t="s">
        <v>33</v>
      </c>
      <c r="E203" s="9" t="s">
        <v>7</v>
      </c>
      <c r="F203" s="6">
        <f>ROWS($E$2:E203)</f>
        <v>202</v>
      </c>
      <c r="G203">
        <f>IF('Search by Element of Practice'!$B$7='Double Entry - Mastery'!$A203,'Double Entry - Mastery'!$F203,"")</f>
        <v>202</v>
      </c>
    </row>
    <row r="204" spans="1:9" ht="29" x14ac:dyDescent="0.35">
      <c r="A204" s="9" t="s">
        <v>10</v>
      </c>
      <c r="B204">
        <v>11</v>
      </c>
      <c r="C204" t="s">
        <v>24</v>
      </c>
      <c r="D204" s="2" t="s">
        <v>31</v>
      </c>
      <c r="E204" s="9" t="s">
        <v>12</v>
      </c>
      <c r="F204" s="6">
        <f>ROWS($E$2:E204)</f>
        <v>203</v>
      </c>
      <c r="G204" t="str">
        <f>IF('Search by Element of Practice'!$B$7='Double Entry - Mastery'!$A204,'Double Entry - Mastery'!$F204,"")</f>
        <v/>
      </c>
    </row>
    <row r="205" spans="1:9" ht="29" x14ac:dyDescent="0.35">
      <c r="A205" s="9" t="s">
        <v>9</v>
      </c>
      <c r="B205">
        <v>11</v>
      </c>
      <c r="C205" t="s">
        <v>17</v>
      </c>
      <c r="D205" s="2" t="s">
        <v>63</v>
      </c>
      <c r="E205" s="9" t="s">
        <v>6</v>
      </c>
      <c r="F205" s="6">
        <f>ROWS($E$2:E205)</f>
        <v>204</v>
      </c>
      <c r="G205" t="str">
        <f>IF('Search by Element of Practice'!$B$7='Double Entry - Mastery'!$A205,'Double Entry - Mastery'!$F205,"")</f>
        <v/>
      </c>
    </row>
    <row r="206" spans="1:9" ht="29" x14ac:dyDescent="0.35">
      <c r="A206" s="9" t="s">
        <v>7</v>
      </c>
      <c r="B206">
        <v>12</v>
      </c>
      <c r="C206" t="s">
        <v>24</v>
      </c>
      <c r="D206" s="2" t="s">
        <v>34</v>
      </c>
      <c r="E206" s="9" t="s">
        <v>11</v>
      </c>
      <c r="F206">
        <f>ROWS($E$2:E206)</f>
        <v>205</v>
      </c>
      <c r="G206" t="str">
        <f>IF('Search by Element of Practice'!$B$7='Double Entry - Mastery'!$A206,'Double Entry - Mastery'!$F206,"")</f>
        <v/>
      </c>
      <c r="H206" t="str">
        <f>IFERROR(SMALL($G$2:$G$202,ROWS($F$2:F206)),"")</f>
        <v/>
      </c>
      <c r="I206" t="str">
        <f>IF(AND('Search by Element of Practice'!$B$7&lt;&gt;'Double Entry - Mastery'!A77, 'Double Entry - Mastery'!G77&lt;&gt;""),1,"")</f>
        <v/>
      </c>
    </row>
    <row r="207" spans="1:9" ht="29.5" thickBot="1" x14ac:dyDescent="0.4">
      <c r="A207" s="9" t="s">
        <v>12</v>
      </c>
      <c r="B207">
        <v>12</v>
      </c>
      <c r="C207" t="s">
        <v>24</v>
      </c>
      <c r="D207" s="2" t="s">
        <v>35</v>
      </c>
      <c r="E207" s="9" t="s">
        <v>10</v>
      </c>
      <c r="F207">
        <f>ROWS($E$2:E207)</f>
        <v>206</v>
      </c>
      <c r="G207" t="str">
        <f>IF('Search by Element of Practice'!$B$7='Double Entry - Mastery'!$A207,'Double Entry - Mastery'!$F207,"")</f>
        <v/>
      </c>
      <c r="H207" t="str">
        <f>IFERROR(SMALL($G$2:$G$202,ROWS($F$2:F207)),"")</f>
        <v/>
      </c>
      <c r="I207" t="str">
        <f>IF(AND('Search by Element of Practice'!$B$7&lt;&gt;'Double Entry - Mastery'!A78, 'Double Entry - Mastery'!G78&lt;&gt;""),1,"")</f>
        <v/>
      </c>
    </row>
    <row r="208" spans="1:9" ht="29.5" thickBot="1" x14ac:dyDescent="0.4">
      <c r="A208" s="9" t="s">
        <v>11</v>
      </c>
      <c r="B208" s="34">
        <v>12</v>
      </c>
      <c r="C208" s="34" t="s">
        <v>5</v>
      </c>
      <c r="D208" s="36" t="s">
        <v>46</v>
      </c>
      <c r="E208" s="9" t="s">
        <v>6</v>
      </c>
      <c r="F208">
        <f>ROWS($E$2:E208)</f>
        <v>207</v>
      </c>
      <c r="G208" t="str">
        <f>IF('Search by Element of Practice'!$B$7='Double Entry - Mastery'!$A208,'Double Entry - Mastery'!$F208,"")</f>
        <v/>
      </c>
      <c r="H208" t="str">
        <f>IFERROR(SMALL($G$2:$G$202,ROWS($F$2:F208)),"")</f>
        <v/>
      </c>
      <c r="I208" t="str">
        <f>IF(AND('Search by Element of Practice'!$B$7&lt;&gt;'Double Entry - Mastery'!A79, 'Double Entry - Mastery'!G79&lt;&gt;""),1,"")</f>
        <v/>
      </c>
    </row>
    <row r="209" spans="1:7" ht="44" thickBot="1" x14ac:dyDescent="0.4">
      <c r="A209" s="9" t="s">
        <v>11</v>
      </c>
      <c r="B209" s="34">
        <v>12</v>
      </c>
      <c r="C209" s="34" t="s">
        <v>24</v>
      </c>
      <c r="D209" s="36" t="s">
        <v>34</v>
      </c>
      <c r="E209" s="9" t="s">
        <v>7</v>
      </c>
      <c r="F209" s="6">
        <f>ROWS($E$2:E209)</f>
        <v>208</v>
      </c>
      <c r="G209" t="str">
        <f>IF('Search by Element of Practice'!$B$7='Double Entry - Mastery'!$A209,'Double Entry - Mastery'!$F209,"")</f>
        <v/>
      </c>
    </row>
    <row r="210" spans="1:7" ht="29.5" thickBot="1" x14ac:dyDescent="0.4">
      <c r="A210" s="9" t="s">
        <v>10</v>
      </c>
      <c r="B210" s="34">
        <v>12</v>
      </c>
      <c r="C210" s="34" t="s">
        <v>24</v>
      </c>
      <c r="D210" s="36" t="s">
        <v>35</v>
      </c>
      <c r="E210" s="9" t="s">
        <v>12</v>
      </c>
      <c r="F210" s="6">
        <f>ROWS($E$2:E210)</f>
        <v>209</v>
      </c>
      <c r="G210" t="str">
        <f>IF('Search by Element of Practice'!$B$7='Double Entry - Mastery'!$A210,'Double Entry - Mastery'!$F210,"")</f>
        <v/>
      </c>
    </row>
    <row r="211" spans="1:7" ht="29.5" thickBot="1" x14ac:dyDescent="0.4">
      <c r="A211" s="9" t="s">
        <v>6</v>
      </c>
      <c r="B211" s="34">
        <v>12</v>
      </c>
      <c r="C211" s="34" t="s">
        <v>5</v>
      </c>
      <c r="D211" s="36" t="s">
        <v>46</v>
      </c>
      <c r="E211" s="9" t="s">
        <v>11</v>
      </c>
      <c r="F211" s="6">
        <f>ROWS($E$2:E211)</f>
        <v>210</v>
      </c>
      <c r="G211">
        <f>IF('Search by Element of Practice'!$B$7='Double Entry - Mastery'!$A211,'Double Entry - Mastery'!$F211,"")</f>
        <v>210</v>
      </c>
    </row>
  </sheetData>
  <sheetProtection algorithmName="SHA-512" hashValue="B9vKi8UIlnSc+Y4yp5EmzGUqkEzSizBCobPTFoDwhLCIFohTh8kDWiH4I7rK8CPTxkIhvJHMBB30PUbSiCD3Dw==" saltValue="l3QJ9POPj0liYJW8ifs0hQ==" spinCount="100000" sheet="1" objects="1" scenarios="1" selectLockedCells="1" selectUnlockedCells="1"/>
  <autoFilter ref="B1:E99" xr:uid="{7EE842AA-AFA9-46F8-941E-6C39669D8EE0}">
    <sortState xmlns:xlrd2="http://schemas.microsoft.com/office/spreadsheetml/2017/richdata2" ref="B2:E99">
      <sortCondition sortBy="cellColor" ref="D1:D99" dxfId="0"/>
    </sortState>
  </autoFilter>
  <sortState xmlns:xlrd2="http://schemas.microsoft.com/office/spreadsheetml/2017/richdata2" ref="A2:I211">
    <sortCondition ref="B2:B211" customList="K,1,2,3,4,5,6,6-8,7,7-8,8,9,9-10,9-12,10,10-12,11,12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45F5-D516-414D-AA9A-1F6917230B8C}">
  <dimension ref="A1:E19"/>
  <sheetViews>
    <sheetView workbookViewId="0">
      <selection activeCell="A19" sqref="A19"/>
    </sheetView>
  </sheetViews>
  <sheetFormatPr defaultRowHeight="14.5" x14ac:dyDescent="0.35"/>
  <cols>
    <col min="1" max="1" width="38.36328125" customWidth="1"/>
    <col min="2" max="2" width="39" customWidth="1"/>
    <col min="3" max="3" width="17.81640625" customWidth="1"/>
    <col min="4" max="4" width="16.1796875" customWidth="1"/>
    <col min="5" max="5" width="15.08984375" customWidth="1"/>
  </cols>
  <sheetData>
    <row r="1" spans="1:5" x14ac:dyDescent="0.35">
      <c r="A1" s="12" t="s">
        <v>124</v>
      </c>
      <c r="B1" s="8"/>
    </row>
    <row r="2" spans="1:5" x14ac:dyDescent="0.35">
      <c r="A2" t="s">
        <v>6</v>
      </c>
    </row>
    <row r="3" spans="1:5" x14ac:dyDescent="0.35">
      <c r="A3" t="s">
        <v>7</v>
      </c>
    </row>
    <row r="4" spans="1:5" x14ac:dyDescent="0.35">
      <c r="A4" t="s">
        <v>9</v>
      </c>
    </row>
    <row r="5" spans="1:5" x14ac:dyDescent="0.35">
      <c r="A5" t="s">
        <v>12</v>
      </c>
    </row>
    <row r="6" spans="1:5" x14ac:dyDescent="0.35">
      <c r="A6" t="s">
        <v>11</v>
      </c>
    </row>
    <row r="7" spans="1:5" x14ac:dyDescent="0.35">
      <c r="A7" t="s">
        <v>8</v>
      </c>
    </row>
    <row r="8" spans="1:5" x14ac:dyDescent="0.35">
      <c r="A8" t="s">
        <v>10</v>
      </c>
    </row>
    <row r="11" spans="1:5" x14ac:dyDescent="0.35">
      <c r="A11" s="11" t="s">
        <v>123</v>
      </c>
    </row>
    <row r="12" spans="1:5" x14ac:dyDescent="0.35">
      <c r="B12" s="8" t="s">
        <v>119</v>
      </c>
      <c r="C12" s="8" t="s">
        <v>120</v>
      </c>
      <c r="D12" s="8" t="s">
        <v>121</v>
      </c>
      <c r="E12" s="8" t="s">
        <v>122</v>
      </c>
    </row>
    <row r="13" spans="1:5" x14ac:dyDescent="0.35">
      <c r="A13" t="s">
        <v>6</v>
      </c>
      <c r="B13" t="e">
        <f>IF(COUNTIF('Search by Element of Practice'!#REF!,'Drop Down List'!A13)&gt;0,"",'Drop Down List'!A13)</f>
        <v>#REF!</v>
      </c>
      <c r="C13" t="e">
        <f>IF(B13&lt;&gt;"",ROWS($B$13:B13),"")</f>
        <v>#REF!</v>
      </c>
      <c r="D13" t="str">
        <f>IFERROR(SMALL($C$13:$C$19,ROWS($C$13:C13)),"")</f>
        <v/>
      </c>
      <c r="E13" t="str" cm="1">
        <f t="array" ref="E13">IFERROR(INDEX($A$13:$A$19,D13),"")</f>
        <v/>
      </c>
    </row>
    <row r="14" spans="1:5" x14ac:dyDescent="0.35">
      <c r="A14" t="s">
        <v>7</v>
      </c>
      <c r="C14" t="str">
        <f>IF(B14&lt;&gt;"",ROWS($B$13:B14),"")</f>
        <v/>
      </c>
      <c r="D14" t="str">
        <f>IFERROR(SMALL($C$13:$C$19,ROWS($C$13:C14)),"")</f>
        <v/>
      </c>
      <c r="E14" t="str" cm="1">
        <f t="array" ref="E14">IFERROR(INDEX($A$13:$A$19,D14),"")</f>
        <v/>
      </c>
    </row>
    <row r="15" spans="1:5" x14ac:dyDescent="0.35">
      <c r="A15" t="s">
        <v>9</v>
      </c>
      <c r="B15" t="e">
        <f>IF(COUNTIF('Search by Element of Practice'!#REF!,'Drop Down List'!A15)&gt;0,"",'Drop Down List'!A15)</f>
        <v>#REF!</v>
      </c>
      <c r="C15" t="e">
        <f>IF(B15&lt;&gt;"",ROWS($B$13:B15),"")</f>
        <v>#REF!</v>
      </c>
      <c r="D15" t="str">
        <f>IFERROR(SMALL($C$13:$C$19,ROWS($C$13:C15)),"")</f>
        <v/>
      </c>
      <c r="E15" t="str" cm="1">
        <f t="array" ref="E15">IFERROR(INDEX($A$13:$A$19,D15),"")</f>
        <v/>
      </c>
    </row>
    <row r="16" spans="1:5" x14ac:dyDescent="0.35">
      <c r="A16" t="s">
        <v>12</v>
      </c>
      <c r="B16" t="e">
        <f>IF(COUNTIF('Search by Element of Practice'!#REF!,'Drop Down List'!A16)&gt;0,"",'Drop Down List'!A16)</f>
        <v>#REF!</v>
      </c>
      <c r="C16" t="e">
        <f>IF(B16&lt;&gt;"",ROWS($B$13:B16),"")</f>
        <v>#REF!</v>
      </c>
      <c r="D16" t="str">
        <f>IFERROR(SMALL($C$13:$C$19,ROWS($C$13:C16)),"")</f>
        <v/>
      </c>
      <c r="E16" t="str" cm="1">
        <f t="array" ref="E16">IFERROR(INDEX($A$13:$A$19,D16),"")</f>
        <v/>
      </c>
    </row>
    <row r="17" spans="1:5" x14ac:dyDescent="0.35">
      <c r="A17" t="s">
        <v>11</v>
      </c>
      <c r="B17" t="e">
        <f>IF(COUNTIF('Search by Element of Practice'!#REF!,'Drop Down List'!A17)&gt;0,"",'Drop Down List'!A17)</f>
        <v>#REF!</v>
      </c>
      <c r="C17" t="e">
        <f>IF(B17&lt;&gt;"",ROWS($B$13:B17),"")</f>
        <v>#REF!</v>
      </c>
      <c r="D17" t="str">
        <f>IFERROR(SMALL($C$13:$C$19,ROWS($C$13:C17)),"")</f>
        <v/>
      </c>
      <c r="E17" t="str" cm="1">
        <f t="array" ref="E17">IFERROR(INDEX($A$13:$A$19,D17),"")</f>
        <v/>
      </c>
    </row>
    <row r="18" spans="1:5" x14ac:dyDescent="0.35">
      <c r="A18" t="s">
        <v>8</v>
      </c>
      <c r="B18" t="e">
        <f>IF(COUNTIF('Search by Element of Practice'!#REF!,'Drop Down List'!A18)&gt;0,"",'Drop Down List'!A18)</f>
        <v>#REF!</v>
      </c>
      <c r="C18" t="e">
        <f>IF(B18&lt;&gt;"",ROWS($B$13:B18),"")</f>
        <v>#REF!</v>
      </c>
      <c r="D18" t="str">
        <f>IFERROR(SMALL($C$13:$C$19,ROWS($C$13:C18)),"")</f>
        <v/>
      </c>
      <c r="E18" t="str" cm="1">
        <f t="array" ref="E18">IFERROR(INDEX($A$13:$A$19,D18),"")</f>
        <v/>
      </c>
    </row>
    <row r="19" spans="1:5" x14ac:dyDescent="0.35">
      <c r="A19" t="s">
        <v>10</v>
      </c>
      <c r="B19" t="e">
        <f>IF(COUNTIF('Search by Element of Practice'!#REF!,'Drop Down List'!A19)&gt;0,"",'Drop Down List'!A19)</f>
        <v>#REF!</v>
      </c>
      <c r="C19" t="e">
        <f>IF(B19&lt;&gt;"",ROWS($B$13:B19),"")</f>
        <v>#REF!</v>
      </c>
      <c r="D19" t="str">
        <f>IFERROR(SMALL($C$13:$C$19,ROWS($C$13:C19)),"")</f>
        <v/>
      </c>
      <c r="E19" t="str" cm="1">
        <f t="array" ref="E19">IFERROR(INDEX($A$13:$A$19,D19),"")</f>
        <v/>
      </c>
    </row>
  </sheetData>
  <sheetProtection algorithmName="SHA-512" hashValue="MnsDuEDeBkwITstnsEHbXyJiGEj1w3juryXfRev8Otgf6q/+n8Ibr6vgje/6fcnYF1aL5dPcfwmESgPe/WY7cQ==" saltValue="HKoxxslINvI7hOV5R7545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Home</vt:lpstr>
      <vt:lpstr>Search by Element of Practice</vt:lpstr>
      <vt:lpstr>Browse All Tasks</vt:lpstr>
      <vt:lpstr>Updated Double Entry - Mastery</vt:lpstr>
      <vt:lpstr>Mastery</vt:lpstr>
      <vt:lpstr>Double Entry - Mastery</vt:lpstr>
      <vt:lpstr>Drop 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Zannetos, Anna I. (DESE)</dc:creator>
  <cp:lastModifiedBy>Zannetos, Anna I. (DESE)</cp:lastModifiedBy>
  <dcterms:created xsi:type="dcterms:W3CDTF">2020-04-23T13:22:00Z</dcterms:created>
  <dcterms:modified xsi:type="dcterms:W3CDTF">2020-07-09T17:40:09Z</dcterms:modified>
</cp:coreProperties>
</file>